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Сайт\2024 РАЗМЕЩЕНИЕ\20 (19с)\от Юли\"/>
    </mc:Choice>
  </mc:AlternateContent>
  <xr:revisionPtr revIDLastSave="0" documentId="13_ncr:1_{1B7CCDD2-666F-473E-8C20-8E715D101DB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Форма 4.1" sheetId="56" r:id="rId1"/>
    <sheet name="Форма 4.2" sheetId="57" r:id="rId2"/>
    <sheet name="Форма 4.3" sheetId="59" r:id="rId3"/>
  </sheets>
  <definedNames>
    <definedName name="_xlnm._FilterDatabase" localSheetId="1" hidden="1">'Форма 4.2'!$A$4:$K$5</definedName>
    <definedName name="_xlnm.Print_Area" localSheetId="0">'Форма 4.1'!$A$1:$Q$39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56" l="1"/>
  <c r="K8" i="56"/>
  <c r="K9" i="56"/>
  <c r="K10" i="56"/>
  <c r="K11" i="56"/>
  <c r="K12" i="56"/>
  <c r="K13" i="56"/>
  <c r="K14" i="56"/>
  <c r="K15" i="56"/>
  <c r="K16" i="56"/>
  <c r="M7" i="56"/>
  <c r="J7" i="56"/>
  <c r="D7" i="56"/>
  <c r="H5" i="57" s="1"/>
  <c r="K26" i="56"/>
  <c r="K27" i="56"/>
  <c r="K28" i="56"/>
  <c r="O29" i="56" l="1"/>
  <c r="O17" i="56"/>
  <c r="O7" i="56"/>
  <c r="L29" i="56"/>
  <c r="L17" i="56"/>
  <c r="L7" i="56"/>
  <c r="I29" i="56"/>
  <c r="I17" i="56"/>
  <c r="I7" i="56"/>
  <c r="F29" i="56"/>
  <c r="F17" i="56"/>
  <c r="F7" i="56"/>
  <c r="C29" i="56"/>
  <c r="C17" i="56"/>
  <c r="C7" i="56"/>
  <c r="E16" i="56"/>
  <c r="E14" i="56"/>
  <c r="E15" i="56"/>
  <c r="N28" i="56"/>
  <c r="H28" i="56"/>
  <c r="N27" i="56"/>
  <c r="H27" i="56"/>
  <c r="N26" i="56"/>
  <c r="H26" i="56"/>
  <c r="N25" i="56"/>
  <c r="H25" i="56"/>
  <c r="N24" i="56"/>
  <c r="K24" i="56"/>
  <c r="H24" i="56"/>
  <c r="N23" i="56"/>
  <c r="K23" i="56"/>
  <c r="H23" i="56"/>
  <c r="N22" i="56"/>
  <c r="K22" i="56"/>
  <c r="H22" i="56"/>
  <c r="N21" i="56"/>
  <c r="K21" i="56"/>
  <c r="H21" i="56"/>
  <c r="N38" i="56"/>
  <c r="K38" i="56"/>
  <c r="H38" i="56"/>
  <c r="E38" i="56"/>
  <c r="N37" i="56"/>
  <c r="K37" i="56"/>
  <c r="H37" i="56"/>
  <c r="E37" i="56"/>
  <c r="N36" i="56"/>
  <c r="K36" i="56"/>
  <c r="H36" i="56"/>
  <c r="E36" i="56"/>
  <c r="N35" i="56"/>
  <c r="K35" i="56"/>
  <c r="H35" i="56"/>
  <c r="E35" i="56"/>
  <c r="N34" i="56"/>
  <c r="K34" i="56"/>
  <c r="H34" i="56"/>
  <c r="E34" i="56"/>
  <c r="N33" i="56"/>
  <c r="K33" i="56"/>
  <c r="H33" i="56"/>
  <c r="E33" i="56"/>
  <c r="Q30" i="56"/>
  <c r="N30" i="56"/>
  <c r="K30" i="56"/>
  <c r="H30" i="56"/>
  <c r="E30" i="56"/>
  <c r="Q31" i="56"/>
  <c r="N31" i="56"/>
  <c r="K31" i="56"/>
  <c r="H31" i="56"/>
  <c r="E31" i="56"/>
  <c r="Q19" i="56"/>
  <c r="N19" i="56"/>
  <c r="K19" i="56"/>
  <c r="H19" i="56"/>
  <c r="E19" i="56"/>
  <c r="Q18" i="56"/>
  <c r="N18" i="56"/>
  <c r="K18" i="56"/>
  <c r="H18" i="56"/>
  <c r="E18" i="56"/>
  <c r="E12" i="56"/>
  <c r="E8" i="56" l="1"/>
  <c r="H8" i="56"/>
  <c r="N8" i="56"/>
  <c r="E9" i="56"/>
  <c r="H9" i="56"/>
  <c r="N9" i="56"/>
  <c r="E10" i="56"/>
  <c r="H10" i="56"/>
  <c r="N10" i="56"/>
  <c r="E11" i="56"/>
  <c r="H11" i="56"/>
  <c r="N11" i="56"/>
  <c r="H12" i="56"/>
  <c r="N12" i="56"/>
  <c r="E13" i="56"/>
  <c r="H13" i="56"/>
  <c r="N13" i="56"/>
  <c r="H14" i="56"/>
  <c r="N14" i="56"/>
  <c r="H15" i="56"/>
  <c r="N15" i="56"/>
  <c r="H16" i="56"/>
  <c r="N16" i="56"/>
  <c r="Q39" i="56" l="1"/>
  <c r="N39" i="56"/>
  <c r="K39" i="56"/>
  <c r="H39" i="56"/>
  <c r="E39" i="56"/>
  <c r="Q38" i="56"/>
  <c r="Q37" i="56"/>
  <c r="Q36" i="56"/>
  <c r="Q35" i="56"/>
  <c r="Q34" i="56"/>
  <c r="Q33" i="56"/>
  <c r="Q32" i="56"/>
  <c r="N32" i="56"/>
  <c r="K32" i="56"/>
  <c r="H32" i="56"/>
  <c r="E32" i="56"/>
  <c r="P29" i="56"/>
  <c r="M29" i="56"/>
  <c r="J29" i="56"/>
  <c r="G29" i="56"/>
  <c r="Q28" i="56"/>
  <c r="E28" i="56"/>
  <c r="Q27" i="56"/>
  <c r="E27" i="56"/>
  <c r="Q26" i="56"/>
  <c r="E26" i="56"/>
  <c r="Q25" i="56"/>
  <c r="E25" i="56"/>
  <c r="Q24" i="56"/>
  <c r="E24" i="56"/>
  <c r="Q23" i="56"/>
  <c r="E23" i="56"/>
  <c r="Q22" i="56"/>
  <c r="E22" i="56"/>
  <c r="Q21" i="56"/>
  <c r="E21" i="56"/>
  <c r="Q20" i="56"/>
  <c r="N20" i="56"/>
  <c r="K20" i="56"/>
  <c r="H20" i="56"/>
  <c r="E20" i="56"/>
  <c r="P17" i="56"/>
  <c r="M17" i="56"/>
  <c r="G17" i="56"/>
  <c r="D17" i="56"/>
  <c r="Q16" i="56"/>
  <c r="Q15" i="56"/>
  <c r="Q14" i="56"/>
  <c r="Q13" i="56"/>
  <c r="Q12" i="56"/>
  <c r="Q11" i="56"/>
  <c r="Q10" i="56"/>
  <c r="Q9" i="56"/>
  <c r="Q8" i="56"/>
  <c r="P7" i="56"/>
  <c r="G7" i="56"/>
  <c r="K7" i="56" l="1"/>
  <c r="Q29" i="56"/>
  <c r="N29" i="56"/>
  <c r="N17" i="56"/>
  <c r="Q7" i="56"/>
  <c r="N7" i="56"/>
  <c r="H29" i="56"/>
  <c r="H17" i="56"/>
  <c r="E17" i="56"/>
  <c r="K17" i="56"/>
  <c r="Q17" i="56"/>
  <c r="E7" i="56"/>
  <c r="H7" i="56"/>
  <c r="D29" i="56"/>
  <c r="E29" i="56" l="1"/>
</calcChain>
</file>

<file path=xl/sharedStrings.xml><?xml version="1.0" encoding="utf-8"?>
<sst xmlns="http://schemas.openxmlformats.org/spreadsheetml/2006/main" count="135" uniqueCount="103">
  <si>
    <t>N</t>
  </si>
  <si>
    <t>Категории обращений потребителей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</si>
  <si>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</si>
  <si>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</si>
  <si>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</si>
  <si>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</si>
  <si>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</si>
  <si>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</si>
  <si>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Динамика изменения показателя, %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</si>
  <si>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</si>
  <si>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</si>
  <si>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</si>
  <si>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</t>
  </si>
  <si>
    <t>техническое обслуживание электросетевых объектов</t>
  </si>
  <si>
    <t>Жалобы</t>
  </si>
  <si>
    <t>оказание услуг по передаче электрической энергии, в том числе:</t>
  </si>
  <si>
    <t>качество услуг по передаче электрической энергии</t>
  </si>
  <si>
    <t>качество электрической энергии</t>
  </si>
  <si>
    <t>техническое обслуживание объектов электросетевого хозяйства</t>
  </si>
  <si>
    <t>Заявка на оказание услуг</t>
  </si>
  <si>
    <t>по технологическому присоединению</t>
  </si>
  <si>
    <t>на заключение договора на оказание услуг по передаче электрической энергии</t>
  </si>
  <si>
    <t>организация коммерческого учета электрической энергии</t>
  </si>
  <si>
    <t>2.1.1.</t>
  </si>
  <si>
    <t>2.1.2.</t>
  </si>
  <si>
    <t>3.4</t>
  </si>
  <si>
    <t>Всего обращений потребителей в ДЗО, в том числе:</t>
  </si>
  <si>
    <t>1.1</t>
  </si>
  <si>
    <t>1.2</t>
  </si>
  <si>
    <t>1.3</t>
  </si>
  <si>
    <t>1.4</t>
  </si>
  <si>
    <t>1.5</t>
  </si>
  <si>
    <t>1.6</t>
  </si>
  <si>
    <t>отключение электрической энергии</t>
  </si>
  <si>
    <t>1.7</t>
  </si>
  <si>
    <t>дополнительные услуги</t>
  </si>
  <si>
    <t>1.8</t>
  </si>
  <si>
    <t>контактная информация</t>
  </si>
  <si>
    <t>1.9</t>
  </si>
  <si>
    <t>прочее (указать)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</si>
  <si>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</si>
  <si>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</si>
  <si>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</si>
  <si>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</si>
  <si>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</si>
  <si>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</si>
  <si>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</si>
  <si>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</si>
  <si>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</si>
  <si>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</si>
  <si>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</si>
  <si>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</si>
  <si>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по техническому обслуживанию сетей наружного освещения</t>
  </si>
  <si>
    <t>3.5</t>
  </si>
  <si>
    <t>по техническому обслуживанию и ремонту сетей потребителей</t>
  </si>
  <si>
    <t>3.6</t>
  </si>
  <si>
    <t xml:space="preserve">по переустройству электросетевых объектов </t>
  </si>
  <si>
    <t>3.7</t>
  </si>
  <si>
    <t>по предоставлению технических ресурсов</t>
  </si>
  <si>
    <t>3.8</t>
  </si>
  <si>
    <t>по испытанию и диагностике</t>
  </si>
  <si>
    <t>3.9</t>
  </si>
  <si>
    <t>по выполнению работ, относящихся к компетенции клиента при обуществлении технологического присоединения</t>
  </si>
  <si>
    <t>3.10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</si>
  <si>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</si>
  <si>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</si>
  <si>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</si>
  <si>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</si>
  <si>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</si>
  <si>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</si>
  <si>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</si>
  <si>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</si>
  <si>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</si>
  <si>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</si>
  <si>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</si>
  <si>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мин.</t>
  </si>
  <si>
    <t>Среднее время обработки телефонного вызова от потребителя на выделенные номера телефонов за текущий период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</si>
  <si>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</si>
  <si>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</si>
  <si>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</si>
  <si>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</si>
  <si>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</si>
  <si>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</si>
  <si>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</si>
  <si>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</si>
  <si>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</si>
  <si>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</si>
  <si>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-</t>
  </si>
  <si>
    <t>ООО "Северэнерго"</t>
  </si>
  <si>
    <t>150000, г. Ярославль, ул. Володарского, д.1А, офис 206</t>
  </si>
  <si>
    <t>(4852)20-05-11     severenergo.to@yandex.ru</t>
  </si>
  <si>
    <t>Cистема электронной очереди отсутствует</t>
  </si>
  <si>
    <t>Офис организации</t>
  </si>
  <si>
    <t>Понедельник - пятница</t>
  </si>
  <si>
    <t>Форма 4.2. Информация о деятельности офиса обслуживания потребителей</t>
  </si>
  <si>
    <t xml:space="preserve">С  8.00 до 17.00 
перерыв с 12.00-13.00
</t>
  </si>
  <si>
    <t xml:space="preserve">— Технологическое присоединение к электрическим сетям;  
— Переустройство электросетевых объектов в интересах клиентов;
— Предоставление технических ресурсов;
— Установка и замена приборов учёта;
— Выполнение работ, относящихся к компетенции клиентов, при осуществлении процедуры технологического присоединения;
</t>
  </si>
  <si>
    <t>Ф</t>
  </si>
  <si>
    <t>(4852)20-05-11</t>
  </si>
  <si>
    <t>Нет регистрации</t>
  </si>
  <si>
    <t>п.4.3 Информация о заочном обслуживании потребителей посредством телефонной связи</t>
  </si>
  <si>
    <t>прочее (Подготовка документации в Ростехнадзор; восстановление документов ТП)</t>
  </si>
  <si>
    <t>Форма 4.1.  Количество обращений, поступивших в ООО "Северэнерго"  за 2023 год по формам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</si>
</sst>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_-* #,##0.00_р_._-;\-* #,##0.00_р_._-;_-* &quot;-&quot;??_р_._-;_-@_-"/>
    <numFmt numFmtId="166" formatCode="[h]:mm:ss;@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11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56">
    <xf numFmtId="0" fontId="0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164" fontId="1" fillId="0" borderId="0">
      <protection locked="0"/>
    </xf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164" fontId="1" fillId="0" borderId="0">
      <protection locked="0"/>
    </xf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20" fillId="0" borderId="0"/>
    <xf numFmtId="164" fontId="1" fillId="0" borderId="0">
      <protection locked="0"/>
    </xf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/>
    <xf numFmtId="0" fontId="20" fillId="0" borderId="0"/>
    <xf numFmtId="4" fontId="23" fillId="14" borderId="11" applyNumberFormat="0" applyProtection="0">
      <alignment horizontal="left" vertical="center" indent="1"/>
    </xf>
    <xf numFmtId="4" fontId="23" fillId="14" borderId="11" applyNumberFormat="0" applyProtection="0">
      <alignment horizontal="left" vertical="center" indent="1"/>
    </xf>
    <xf numFmtId="4" fontId="23" fillId="0" borderId="11" applyNumberFormat="0" applyProtection="0">
      <alignment horizontal="right" vertical="center"/>
    </xf>
    <xf numFmtId="0" fontId="22" fillId="26" borderId="12" applyNumberFormat="0">
      <protection locked="0"/>
    </xf>
    <xf numFmtId="0" fontId="24" fillId="0" borderId="0"/>
    <xf numFmtId="165" fontId="1" fillId="0" borderId="0" applyFont="0" applyFill="0" applyBorder="0" applyAlignment="0" applyProtection="0"/>
  </cellStyleXfs>
  <cellXfs count="103">
    <xf numFmtId="0" fontId="0" fillId="0" borderId="0" xfId="0"/>
    <xf numFmtId="0" fontId="26" fillId="0" borderId="0" xfId="0" applyFont="1"/>
    <xf numFmtId="0" fontId="26" fillId="0" borderId="0" xfId="0" applyFont="1" applyAlignment="1">
      <alignment vertical="top"/>
    </xf>
    <xf numFmtId="0" fontId="26" fillId="0" borderId="10" xfId="0" applyFont="1" applyBorder="1" applyAlignment="1">
      <alignment vertical="top" wrapText="1"/>
    </xf>
    <xf numFmtId="0" fontId="27" fillId="0" borderId="10" xfId="547" applyFont="1" applyBorder="1" applyAlignment="1">
      <alignment horizontal="center" vertical="top" wrapText="1"/>
    </xf>
    <xf numFmtId="1" fontId="26" fillId="0" borderId="0" xfId="0" applyNumberFormat="1" applyFont="1"/>
    <xf numFmtId="0" fontId="26" fillId="25" borderId="10" xfId="0" applyFont="1" applyFill="1" applyBorder="1" applyAlignment="1">
      <alignment horizontal="center" vertical="top" wrapText="1"/>
    </xf>
    <xf numFmtId="0" fontId="26" fillId="25" borderId="10" xfId="0" applyFont="1" applyFill="1" applyBorder="1" applyAlignment="1">
      <alignment vertical="top" wrapText="1"/>
    </xf>
    <xf numFmtId="1" fontId="26" fillId="25" borderId="10" xfId="0" applyNumberFormat="1" applyFont="1" applyFill="1" applyBorder="1" applyAlignment="1">
      <alignment horizontal="center" wrapText="1"/>
    </xf>
    <xf numFmtId="10" fontId="26" fillId="25" borderId="10" xfId="0" applyNumberFormat="1" applyFont="1" applyFill="1" applyBorder="1" applyAlignment="1">
      <alignment horizontal="center" wrapText="1"/>
    </xf>
    <xf numFmtId="0" fontId="26" fillId="27" borderId="0" xfId="0" applyFont="1" applyFill="1"/>
    <xf numFmtId="1" fontId="26" fillId="27" borderId="0" xfId="0" applyNumberFormat="1" applyFont="1" applyFill="1"/>
    <xf numFmtId="0" fontId="26" fillId="24" borderId="0" xfId="0" applyFont="1" applyFill="1"/>
    <xf numFmtId="1" fontId="26" fillId="24" borderId="0" xfId="0" applyNumberFormat="1" applyFont="1" applyFill="1"/>
    <xf numFmtId="1" fontId="27" fillId="24" borderId="10" xfId="547" applyNumberFormat="1" applyFont="1" applyFill="1" applyBorder="1" applyAlignment="1">
      <alignment horizontal="center" wrapText="1"/>
    </xf>
    <xf numFmtId="49" fontId="26" fillId="0" borderId="10" xfId="0" applyNumberFormat="1" applyFont="1" applyBorder="1" applyAlignment="1">
      <alignment horizontal="center" vertical="top" wrapText="1"/>
    </xf>
    <xf numFmtId="0" fontId="26" fillId="0" borderId="10" xfId="0" applyFont="1" applyBorder="1" applyAlignment="1">
      <alignment horizontal="justify" vertical="top" wrapText="1"/>
    </xf>
    <xf numFmtId="0" fontId="26" fillId="25" borderId="10" xfId="0" applyFont="1" applyFill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14" fontId="26" fillId="0" borderId="10" xfId="0" applyNumberFormat="1" applyFont="1" applyBorder="1" applyAlignment="1">
      <alignment horizontal="center" vertical="top" wrapText="1"/>
    </xf>
    <xf numFmtId="0" fontId="26" fillId="24" borderId="10" xfId="0" applyFont="1" applyFill="1" applyBorder="1" applyAlignment="1">
      <alignment horizontal="center" wrapText="1"/>
    </xf>
    <xf numFmtId="1" fontId="26" fillId="0" borderId="10" xfId="0" applyNumberFormat="1" applyFont="1" applyBorder="1" applyAlignment="1">
      <alignment horizontal="center" wrapText="1"/>
    </xf>
    <xf numFmtId="0" fontId="28" fillId="0" borderId="0" xfId="0" applyFont="1"/>
    <xf numFmtId="0" fontId="28" fillId="0" borderId="17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top" wrapText="1"/>
    </xf>
    <xf numFmtId="1" fontId="28" fillId="0" borderId="19" xfId="0" applyNumberFormat="1" applyFont="1" applyBorder="1" applyAlignment="1">
      <alignment horizontal="center" vertical="top" wrapText="1"/>
    </xf>
    <xf numFmtId="0" fontId="28" fillId="0" borderId="22" xfId="0" applyFont="1" applyBorder="1" applyAlignment="1">
      <alignment horizontal="center" vertical="top" wrapText="1"/>
    </xf>
    <xf numFmtId="0" fontId="28" fillId="0" borderId="25" xfId="0" applyFont="1" applyBorder="1" applyAlignment="1">
      <alignment horizontal="center" vertical="top" wrapText="1"/>
    </xf>
    <xf numFmtId="0" fontId="28" fillId="24" borderId="23" xfId="0" applyFont="1" applyFill="1" applyBorder="1" applyAlignment="1">
      <alignment horizontal="center" vertical="center" wrapText="1"/>
    </xf>
    <xf numFmtId="0" fontId="28" fillId="24" borderId="24" xfId="0" applyFont="1" applyFill="1" applyBorder="1" applyAlignment="1">
      <alignment horizontal="center" vertical="center" wrapText="1"/>
    </xf>
    <xf numFmtId="0" fontId="30" fillId="28" borderId="24" xfId="0" applyFont="1" applyFill="1" applyBorder="1" applyAlignment="1">
      <alignment horizontal="center" vertical="center" wrapText="1"/>
    </xf>
    <xf numFmtId="0" fontId="28" fillId="24" borderId="0" xfId="0" applyFont="1" applyFill="1"/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1" fontId="28" fillId="0" borderId="19" xfId="0" applyNumberFormat="1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1" fontId="27" fillId="0" borderId="10" xfId="547" applyNumberFormat="1" applyFont="1" applyBorder="1" applyAlignment="1">
      <alignment horizontal="center"/>
    </xf>
    <xf numFmtId="1" fontId="27" fillId="0" borderId="10" xfId="547" applyNumberFormat="1" applyFont="1" applyBorder="1" applyAlignment="1">
      <alignment horizontal="center" wrapText="1"/>
    </xf>
    <xf numFmtId="0" fontId="31" fillId="0" borderId="16" xfId="0" applyFont="1" applyBorder="1"/>
    <xf numFmtId="0" fontId="32" fillId="0" borderId="32" xfId="0" applyFont="1" applyBorder="1" applyAlignment="1">
      <alignment horizontal="left"/>
    </xf>
    <xf numFmtId="0" fontId="32" fillId="0" borderId="33" xfId="0" applyFont="1" applyBorder="1" applyAlignment="1">
      <alignment horizontal="left"/>
    </xf>
    <xf numFmtId="0" fontId="31" fillId="0" borderId="0" xfId="0" applyFont="1"/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top" wrapText="1"/>
    </xf>
    <xf numFmtId="3" fontId="31" fillId="0" borderId="14" xfId="0" applyNumberFormat="1" applyFont="1" applyBorder="1" applyAlignment="1">
      <alignment horizontal="center" vertical="center" wrapText="1"/>
    </xf>
    <xf numFmtId="166" fontId="31" fillId="0" borderId="14" xfId="0" applyNumberFormat="1" applyFont="1" applyBorder="1" applyAlignment="1">
      <alignment horizontal="center" vertical="center" wrapText="1"/>
    </xf>
    <xf numFmtId="166" fontId="31" fillId="0" borderId="43" xfId="0" applyNumberFormat="1" applyFont="1" applyBorder="1" applyAlignment="1">
      <alignment horizontal="center" vertical="center" wrapText="1"/>
    </xf>
    <xf numFmtId="166" fontId="31" fillId="0" borderId="46" xfId="0" applyNumberFormat="1" applyFont="1" applyBorder="1" applyAlignment="1">
      <alignment horizontal="center" vertical="center" wrapText="1"/>
    </xf>
    <xf numFmtId="166" fontId="31" fillId="0" borderId="47" xfId="0" applyNumberFormat="1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166" fontId="31" fillId="0" borderId="16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top" wrapText="1"/>
    </xf>
    <xf numFmtId="0" fontId="31" fillId="0" borderId="35" xfId="0" applyFont="1" applyBorder="1" applyAlignment="1">
      <alignment horizontal="center" vertical="center" wrapText="1"/>
    </xf>
    <xf numFmtId="0" fontId="33" fillId="0" borderId="0" xfId="0" applyFont="1" applyAlignment="1">
      <alignment vertical="top"/>
    </xf>
    <xf numFmtId="0" fontId="33" fillId="0" borderId="0" xfId="0" applyFont="1"/>
    <xf numFmtId="0" fontId="34" fillId="0" borderId="10" xfId="547" applyFont="1" applyBorder="1" applyAlignment="1">
      <alignment horizontal="center" vertical="top" wrapText="1"/>
    </xf>
    <xf numFmtId="0" fontId="34" fillId="0" borderId="10" xfId="0" applyFont="1" applyBorder="1" applyAlignment="1">
      <alignment horizontal="center" vertical="top" wrapText="1"/>
    </xf>
    <xf numFmtId="1" fontId="34" fillId="25" borderId="10" xfId="0" applyNumberFormat="1" applyFont="1" applyFill="1" applyBorder="1" applyAlignment="1">
      <alignment horizontal="center" wrapText="1"/>
    </xf>
    <xf numFmtId="1" fontId="34" fillId="0" borderId="10" xfId="0" applyNumberFormat="1" applyFont="1" applyBorder="1" applyAlignment="1">
      <alignment horizontal="center" wrapText="1"/>
    </xf>
    <xf numFmtId="1" fontId="34" fillId="0" borderId="10" xfId="547" applyNumberFormat="1" applyFont="1" applyBorder="1" applyAlignment="1">
      <alignment horizontal="center"/>
    </xf>
    <xf numFmtId="0" fontId="34" fillId="25" borderId="10" xfId="0" applyFont="1" applyFill="1" applyBorder="1" applyAlignment="1">
      <alignment horizontal="center" wrapText="1"/>
    </xf>
    <xf numFmtId="0" fontId="34" fillId="0" borderId="10" xfId="0" applyFont="1" applyBorder="1" applyAlignment="1">
      <alignment horizontal="center" wrapText="1"/>
    </xf>
    <xf numFmtId="1" fontId="34" fillId="24" borderId="10" xfId="0" applyNumberFormat="1" applyFont="1" applyFill="1" applyBorder="1" applyAlignment="1">
      <alignment horizontal="center"/>
    </xf>
    <xf numFmtId="0" fontId="34" fillId="24" borderId="10" xfId="0" applyFont="1" applyFill="1" applyBorder="1" applyAlignment="1">
      <alignment horizontal="center" wrapText="1"/>
    </xf>
    <xf numFmtId="0" fontId="34" fillId="0" borderId="0" xfId="0" applyFont="1" applyAlignment="1">
      <alignment vertical="top"/>
    </xf>
    <xf numFmtId="0" fontId="34" fillId="0" borderId="0" xfId="0" applyFont="1"/>
    <xf numFmtId="1" fontId="34" fillId="0" borderId="10" xfId="0" applyNumberFormat="1" applyFont="1" applyBorder="1" applyAlignment="1">
      <alignment horizontal="center"/>
    </xf>
    <xf numFmtId="49" fontId="34" fillId="0" borderId="10" xfId="0" applyNumberFormat="1" applyFont="1" applyBorder="1" applyAlignment="1">
      <alignment horizontal="center" vertical="top" wrapText="1"/>
    </xf>
    <xf numFmtId="0" fontId="34" fillId="0" borderId="10" xfId="0" applyFont="1" applyBorder="1" applyAlignment="1">
      <alignment horizontal="justify" vertical="top" wrapText="1"/>
    </xf>
    <xf numFmtId="10" fontId="34" fillId="25" borderId="10" xfId="0" applyNumberFormat="1" applyFont="1" applyFill="1" applyBorder="1" applyAlignment="1">
      <alignment horizontal="center" wrapText="1"/>
    </xf>
    <xf numFmtId="1" fontId="34" fillId="0" borderId="0" xfId="0" applyNumberFormat="1" applyFont="1"/>
    <xf numFmtId="0" fontId="34" fillId="24" borderId="10" xfId="0" applyFont="1" applyFill="1" applyBorder="1" applyAlignment="1">
      <alignment horizontal="justify" vertical="top" wrapText="1"/>
    </xf>
    <xf numFmtId="1" fontId="34" fillId="0" borderId="10" xfId="547" applyNumberFormat="1" applyFont="1" applyBorder="1" applyAlignment="1">
      <alignment horizontal="center" wrapText="1"/>
    </xf>
    <xf numFmtId="2" fontId="25" fillId="0" borderId="0" xfId="0" applyNumberFormat="1" applyFont="1" applyAlignment="1">
      <alignment horizontal="center" vertical="top"/>
    </xf>
    <xf numFmtId="0" fontId="26" fillId="0" borderId="10" xfId="0" applyFont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28" fillId="0" borderId="2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2" fillId="0" borderId="0" xfId="0" applyFont="1" applyAlignment="1">
      <alignment horizontal="left"/>
    </xf>
    <xf numFmtId="0" fontId="31" fillId="0" borderId="29" xfId="0" applyFont="1" applyBorder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31" fillId="0" borderId="37" xfId="0" applyFont="1" applyBorder="1" applyAlignment="1">
      <alignment horizontal="left" vertical="top" wrapText="1"/>
    </xf>
    <xf numFmtId="0" fontId="31" fillId="0" borderId="30" xfId="0" applyFont="1" applyBorder="1" applyAlignment="1">
      <alignment horizontal="left" vertical="top" wrapText="1"/>
    </xf>
    <xf numFmtId="0" fontId="31" fillId="0" borderId="17" xfId="0" applyFont="1" applyBorder="1" applyAlignment="1">
      <alignment horizontal="left" vertical="top" wrapText="1"/>
    </xf>
    <xf numFmtId="0" fontId="31" fillId="0" borderId="38" xfId="0" applyFont="1" applyBorder="1" applyAlignment="1">
      <alignment horizontal="left" vertical="top" wrapText="1"/>
    </xf>
    <xf numFmtId="0" fontId="31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left" vertical="top" wrapText="1"/>
    </xf>
    <xf numFmtId="0" fontId="31" fillId="0" borderId="27" xfId="0" applyFont="1" applyBorder="1" applyAlignment="1">
      <alignment horizontal="left" vertical="top" wrapText="1"/>
    </xf>
    <xf numFmtId="0" fontId="31" fillId="0" borderId="36" xfId="0" applyFont="1" applyBorder="1" applyAlignment="1">
      <alignment horizontal="left" vertical="top" wrapText="1"/>
    </xf>
    <xf numFmtId="0" fontId="31" fillId="0" borderId="28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1" fontId="35" fillId="24" borderId="24" xfId="0" applyNumberFormat="1" applyFont="1" applyFill="1" applyBorder="1" applyAlignment="1">
      <alignment horizontal="center" vertical="center"/>
    </xf>
  </cellXfs>
  <cellStyles count="556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SAPBEXinputData" xfId="553" xr:uid="{00000000-0005-0000-0000-000012000000}"/>
    <cellStyle name="SAPBEXstdData" xfId="552" xr:uid="{00000000-0005-0000-0000-000013000000}"/>
    <cellStyle name="SAPBEXstdItem" xfId="550" xr:uid="{00000000-0005-0000-0000-000014000000}"/>
    <cellStyle name="SAPBEXstdItem 2" xfId="551" xr:uid="{00000000-0005-0000-0000-000015000000}"/>
    <cellStyle name="Акцент1 2" xfId="21" xr:uid="{00000000-0005-0000-0000-000016000000}"/>
    <cellStyle name="Акцент2 2" xfId="22" xr:uid="{00000000-0005-0000-0000-000017000000}"/>
    <cellStyle name="Акцент3 2" xfId="23" xr:uid="{00000000-0005-0000-0000-000018000000}"/>
    <cellStyle name="Акцент4 2" xfId="24" xr:uid="{00000000-0005-0000-0000-000019000000}"/>
    <cellStyle name="Акцент5 2" xfId="25" xr:uid="{00000000-0005-0000-0000-00001A000000}"/>
    <cellStyle name="Акцент6 2" xfId="26" xr:uid="{00000000-0005-0000-0000-00001B000000}"/>
    <cellStyle name="Ввод  2" xfId="27" xr:uid="{00000000-0005-0000-0000-00001C000000}"/>
    <cellStyle name="Вывод 2" xfId="28" xr:uid="{00000000-0005-0000-0000-00001D000000}"/>
    <cellStyle name="Вычисление 2" xfId="29" xr:uid="{00000000-0005-0000-0000-00001E000000}"/>
    <cellStyle name="Заголовок 1 2" xfId="30" xr:uid="{00000000-0005-0000-0000-00001F000000}"/>
    <cellStyle name="Заголовок 2 2" xfId="31" xr:uid="{00000000-0005-0000-0000-000020000000}"/>
    <cellStyle name="Заголовок 3 2" xfId="32" xr:uid="{00000000-0005-0000-0000-000021000000}"/>
    <cellStyle name="Заголовок 4 2" xfId="33" xr:uid="{00000000-0005-0000-0000-000022000000}"/>
    <cellStyle name="Итог 2" xfId="34" xr:uid="{00000000-0005-0000-0000-000023000000}"/>
    <cellStyle name="Контрольная ячейка 2" xfId="35" xr:uid="{00000000-0005-0000-0000-000024000000}"/>
    <cellStyle name="Название 2" xfId="36" xr:uid="{00000000-0005-0000-0000-000025000000}"/>
    <cellStyle name="Нейтральный 2" xfId="37" xr:uid="{00000000-0005-0000-0000-000026000000}"/>
    <cellStyle name="Обычный" xfId="0" builtinId="0"/>
    <cellStyle name="Обычный 10" xfId="56" xr:uid="{00000000-0005-0000-0000-000028000000}"/>
    <cellStyle name="Обычный 10 10" xfId="253" xr:uid="{00000000-0005-0000-0000-000029000000}"/>
    <cellStyle name="Обычный 10 11" xfId="400" xr:uid="{00000000-0005-0000-0000-00002A000000}"/>
    <cellStyle name="Обычный 10 12" xfId="452" xr:uid="{00000000-0005-0000-0000-00002B000000}"/>
    <cellStyle name="Обычный 10 13" xfId="481" xr:uid="{00000000-0005-0000-0000-00002C000000}"/>
    <cellStyle name="Обычный 10 14" xfId="510" xr:uid="{00000000-0005-0000-0000-00002D000000}"/>
    <cellStyle name="Обычный 10 2" xfId="159" xr:uid="{00000000-0005-0000-0000-00002E000000}"/>
    <cellStyle name="Обычный 10 3" xfId="122" xr:uid="{00000000-0005-0000-0000-00002F000000}"/>
    <cellStyle name="Обычный 10 4" xfId="198" xr:uid="{00000000-0005-0000-0000-000030000000}"/>
    <cellStyle name="Обычный 10 5" xfId="231" xr:uid="{00000000-0005-0000-0000-000031000000}"/>
    <cellStyle name="Обычный 10 6" xfId="262" xr:uid="{00000000-0005-0000-0000-000032000000}"/>
    <cellStyle name="Обычный 10 7" xfId="294" xr:uid="{00000000-0005-0000-0000-000033000000}"/>
    <cellStyle name="Обычный 10 8" xfId="327" xr:uid="{00000000-0005-0000-0000-000034000000}"/>
    <cellStyle name="Обычный 10 9" xfId="357" xr:uid="{00000000-0005-0000-0000-000035000000}"/>
    <cellStyle name="Обычный 11" xfId="58" xr:uid="{00000000-0005-0000-0000-000036000000}"/>
    <cellStyle name="Обычный 11 10" xfId="176" xr:uid="{00000000-0005-0000-0000-000037000000}"/>
    <cellStyle name="Обычный 11 11" xfId="405" xr:uid="{00000000-0005-0000-0000-000038000000}"/>
    <cellStyle name="Обычный 11 12" xfId="456" xr:uid="{00000000-0005-0000-0000-000039000000}"/>
    <cellStyle name="Обычный 11 13" xfId="484" xr:uid="{00000000-0005-0000-0000-00003A000000}"/>
    <cellStyle name="Обычный 11 14" xfId="445" xr:uid="{00000000-0005-0000-0000-00003B000000}"/>
    <cellStyle name="Обычный 11 2" xfId="161" xr:uid="{00000000-0005-0000-0000-00003C000000}"/>
    <cellStyle name="Обычный 11 3" xfId="120" xr:uid="{00000000-0005-0000-0000-00003D000000}"/>
    <cellStyle name="Обычный 11 4" xfId="202" xr:uid="{00000000-0005-0000-0000-00003E000000}"/>
    <cellStyle name="Обычный 11 5" xfId="235" xr:uid="{00000000-0005-0000-0000-00003F000000}"/>
    <cellStyle name="Обычный 11 6" xfId="266" xr:uid="{00000000-0005-0000-0000-000040000000}"/>
    <cellStyle name="Обычный 11 7" xfId="298" xr:uid="{00000000-0005-0000-0000-000041000000}"/>
    <cellStyle name="Обычный 11 8" xfId="331" xr:uid="{00000000-0005-0000-0000-000042000000}"/>
    <cellStyle name="Обычный 11 9" xfId="361" xr:uid="{00000000-0005-0000-0000-000043000000}"/>
    <cellStyle name="Обычный 12" xfId="60" xr:uid="{00000000-0005-0000-0000-000044000000}"/>
    <cellStyle name="Обычный 12 10" xfId="423" xr:uid="{00000000-0005-0000-0000-000045000000}"/>
    <cellStyle name="Обычный 12 11" xfId="408" xr:uid="{00000000-0005-0000-0000-000046000000}"/>
    <cellStyle name="Обычный 12 12" xfId="459" xr:uid="{00000000-0005-0000-0000-000047000000}"/>
    <cellStyle name="Обычный 12 13" xfId="486" xr:uid="{00000000-0005-0000-0000-000048000000}"/>
    <cellStyle name="Обычный 12 14" xfId="454" xr:uid="{00000000-0005-0000-0000-000049000000}"/>
    <cellStyle name="Обычный 12 2" xfId="163" xr:uid="{00000000-0005-0000-0000-00004A000000}"/>
    <cellStyle name="Обычный 12 3" xfId="118" xr:uid="{00000000-0005-0000-0000-00004B000000}"/>
    <cellStyle name="Обычный 12 4" xfId="205" xr:uid="{00000000-0005-0000-0000-00004C000000}"/>
    <cellStyle name="Обычный 12 5" xfId="237" xr:uid="{00000000-0005-0000-0000-00004D000000}"/>
    <cellStyle name="Обычный 12 6" xfId="269" xr:uid="{00000000-0005-0000-0000-00004E000000}"/>
    <cellStyle name="Обычный 12 7" xfId="301" xr:uid="{00000000-0005-0000-0000-00004F000000}"/>
    <cellStyle name="Обычный 12 8" xfId="334" xr:uid="{00000000-0005-0000-0000-000050000000}"/>
    <cellStyle name="Обычный 12 9" xfId="364" xr:uid="{00000000-0005-0000-0000-000051000000}"/>
    <cellStyle name="Обычный 13" xfId="62" xr:uid="{00000000-0005-0000-0000-000052000000}"/>
    <cellStyle name="Обычный 13 10" xfId="425" xr:uid="{00000000-0005-0000-0000-000053000000}"/>
    <cellStyle name="Обычный 13 11" xfId="411" xr:uid="{00000000-0005-0000-0000-000054000000}"/>
    <cellStyle name="Обычный 13 12" xfId="318" xr:uid="{00000000-0005-0000-0000-000055000000}"/>
    <cellStyle name="Обычный 13 13" xfId="393" xr:uid="{00000000-0005-0000-0000-000056000000}"/>
    <cellStyle name="Обычный 13 14" xfId="460" xr:uid="{00000000-0005-0000-0000-000057000000}"/>
    <cellStyle name="Обычный 13 2" xfId="165" xr:uid="{00000000-0005-0000-0000-000058000000}"/>
    <cellStyle name="Обычный 13 3" xfId="116" xr:uid="{00000000-0005-0000-0000-000059000000}"/>
    <cellStyle name="Обычный 13 4" xfId="155" xr:uid="{00000000-0005-0000-0000-00005A000000}"/>
    <cellStyle name="Обычный 13 5" xfId="126" xr:uid="{00000000-0005-0000-0000-00005B000000}"/>
    <cellStyle name="Обычный 13 6" xfId="190" xr:uid="{00000000-0005-0000-0000-00005C000000}"/>
    <cellStyle name="Обычный 13 7" xfId="223" xr:uid="{00000000-0005-0000-0000-00005D000000}"/>
    <cellStyle name="Обычный 13 8" xfId="255" xr:uid="{00000000-0005-0000-0000-00005E000000}"/>
    <cellStyle name="Обычный 13 9" xfId="287" xr:uid="{00000000-0005-0000-0000-00005F000000}"/>
    <cellStyle name="Обычный 14" xfId="64" xr:uid="{00000000-0005-0000-0000-000060000000}"/>
    <cellStyle name="Обычный 14 10" xfId="427" xr:uid="{00000000-0005-0000-0000-000061000000}"/>
    <cellStyle name="Обычный 14 11" xfId="415" xr:uid="{00000000-0005-0000-0000-000062000000}"/>
    <cellStyle name="Обычный 14 12" xfId="333" xr:uid="{00000000-0005-0000-0000-000063000000}"/>
    <cellStyle name="Обычный 14 13" xfId="403" xr:uid="{00000000-0005-0000-0000-000064000000}"/>
    <cellStyle name="Обычный 14 14" xfId="268" xr:uid="{00000000-0005-0000-0000-000065000000}"/>
    <cellStyle name="Обычный 14 2" xfId="167" xr:uid="{00000000-0005-0000-0000-000066000000}"/>
    <cellStyle name="Обычный 14 3" xfId="114" xr:uid="{00000000-0005-0000-0000-000067000000}"/>
    <cellStyle name="Обычный 14 4" xfId="160" xr:uid="{00000000-0005-0000-0000-000068000000}"/>
    <cellStyle name="Обычный 14 5" xfId="121" xr:uid="{00000000-0005-0000-0000-000069000000}"/>
    <cellStyle name="Обычный 14 6" xfId="200" xr:uid="{00000000-0005-0000-0000-00006A000000}"/>
    <cellStyle name="Обычный 14 7" xfId="233" xr:uid="{00000000-0005-0000-0000-00006B000000}"/>
    <cellStyle name="Обычный 14 8" xfId="264" xr:uid="{00000000-0005-0000-0000-00006C000000}"/>
    <cellStyle name="Обычный 14 9" xfId="296" xr:uid="{00000000-0005-0000-0000-00006D000000}"/>
    <cellStyle name="Обычный 15" xfId="67" xr:uid="{00000000-0005-0000-0000-00006E000000}"/>
    <cellStyle name="Обычный 15 10" xfId="430" xr:uid="{00000000-0005-0000-0000-00006F000000}"/>
    <cellStyle name="Обычный 15 11" xfId="419" xr:uid="{00000000-0005-0000-0000-000070000000}"/>
    <cellStyle name="Обычный 15 12" xfId="424" xr:uid="{00000000-0005-0000-0000-000071000000}"/>
    <cellStyle name="Обычный 15 13" xfId="413" xr:uid="{00000000-0005-0000-0000-000072000000}"/>
    <cellStyle name="Обычный 15 14" xfId="527" xr:uid="{00000000-0005-0000-0000-000073000000}"/>
    <cellStyle name="Обычный 15 2" xfId="170" xr:uid="{00000000-0005-0000-0000-000074000000}"/>
    <cellStyle name="Обычный 15 3" xfId="111" xr:uid="{00000000-0005-0000-0000-000075000000}"/>
    <cellStyle name="Обычный 15 4" xfId="166" xr:uid="{00000000-0005-0000-0000-000076000000}"/>
    <cellStyle name="Обычный 15 5" xfId="115" xr:uid="{00000000-0005-0000-0000-000077000000}"/>
    <cellStyle name="Обычный 15 6" xfId="158" xr:uid="{00000000-0005-0000-0000-000078000000}"/>
    <cellStyle name="Обычный 15 7" xfId="123" xr:uid="{00000000-0005-0000-0000-000079000000}"/>
    <cellStyle name="Обычный 15 8" xfId="196" xr:uid="{00000000-0005-0000-0000-00007A000000}"/>
    <cellStyle name="Обычный 15 9" xfId="229" xr:uid="{00000000-0005-0000-0000-00007B000000}"/>
    <cellStyle name="Обычный 16" xfId="68" xr:uid="{00000000-0005-0000-0000-00007C000000}"/>
    <cellStyle name="Обычный 16 10" xfId="431" xr:uid="{00000000-0005-0000-0000-00007D000000}"/>
    <cellStyle name="Обычный 16 11" xfId="461" xr:uid="{00000000-0005-0000-0000-00007E000000}"/>
    <cellStyle name="Обычный 16 12" xfId="426" xr:uid="{00000000-0005-0000-0000-00007F000000}"/>
    <cellStyle name="Обычный 16 13" xfId="421" xr:uid="{00000000-0005-0000-0000-000080000000}"/>
    <cellStyle name="Обычный 16 14" xfId="528" xr:uid="{00000000-0005-0000-0000-000081000000}"/>
    <cellStyle name="Обычный 16 2" xfId="171" xr:uid="{00000000-0005-0000-0000-000082000000}"/>
    <cellStyle name="Обычный 16 3" xfId="110" xr:uid="{00000000-0005-0000-0000-000083000000}"/>
    <cellStyle name="Обычный 16 4" xfId="109" xr:uid="{00000000-0005-0000-0000-000084000000}"/>
    <cellStyle name="Обычный 16 5" xfId="143" xr:uid="{00000000-0005-0000-0000-000085000000}"/>
    <cellStyle name="Обычный 16 6" xfId="137" xr:uid="{00000000-0005-0000-0000-000086000000}"/>
    <cellStyle name="Обычный 16 7" xfId="104" xr:uid="{00000000-0005-0000-0000-000087000000}"/>
    <cellStyle name="Обычный 16 8" xfId="148" xr:uid="{00000000-0005-0000-0000-000088000000}"/>
    <cellStyle name="Обычный 16 9" xfId="132" xr:uid="{00000000-0005-0000-0000-000089000000}"/>
    <cellStyle name="Обычный 17" xfId="70" xr:uid="{00000000-0005-0000-0000-00008A000000}"/>
    <cellStyle name="Обычный 17 10" xfId="433" xr:uid="{00000000-0005-0000-0000-00008B000000}"/>
    <cellStyle name="Обычный 17 11" xfId="462" xr:uid="{00000000-0005-0000-0000-00008C000000}"/>
    <cellStyle name="Обычный 17 12" xfId="488" xr:uid="{00000000-0005-0000-0000-00008D000000}"/>
    <cellStyle name="Обычный 17 13" xfId="511" xr:uid="{00000000-0005-0000-0000-00008E000000}"/>
    <cellStyle name="Обычный 17 14" xfId="529" xr:uid="{00000000-0005-0000-0000-00008F000000}"/>
    <cellStyle name="Обычный 17 2" xfId="173" xr:uid="{00000000-0005-0000-0000-000090000000}"/>
    <cellStyle name="Обычный 17 3" xfId="207" xr:uid="{00000000-0005-0000-0000-000091000000}"/>
    <cellStyle name="Обычный 17 4" xfId="239" xr:uid="{00000000-0005-0000-0000-000092000000}"/>
    <cellStyle name="Обычный 17 5" xfId="271" xr:uid="{00000000-0005-0000-0000-000093000000}"/>
    <cellStyle name="Обычный 17 6" xfId="303" xr:uid="{00000000-0005-0000-0000-000094000000}"/>
    <cellStyle name="Обычный 17 7" xfId="335" xr:uid="{00000000-0005-0000-0000-000095000000}"/>
    <cellStyle name="Обычный 17 8" xfId="365" xr:uid="{00000000-0005-0000-0000-000096000000}"/>
    <cellStyle name="Обычный 17 9" xfId="394" xr:uid="{00000000-0005-0000-0000-000097000000}"/>
    <cellStyle name="Обычный 18" xfId="72" xr:uid="{00000000-0005-0000-0000-000098000000}"/>
    <cellStyle name="Обычный 18 10" xfId="434" xr:uid="{00000000-0005-0000-0000-000099000000}"/>
    <cellStyle name="Обычный 18 11" xfId="463" xr:uid="{00000000-0005-0000-0000-00009A000000}"/>
    <cellStyle name="Обычный 18 12" xfId="489" xr:uid="{00000000-0005-0000-0000-00009B000000}"/>
    <cellStyle name="Обычный 18 13" xfId="512" xr:uid="{00000000-0005-0000-0000-00009C000000}"/>
    <cellStyle name="Обычный 18 14" xfId="530" xr:uid="{00000000-0005-0000-0000-00009D000000}"/>
    <cellStyle name="Обычный 18 2" xfId="175" xr:uid="{00000000-0005-0000-0000-00009E000000}"/>
    <cellStyle name="Обычный 18 3" xfId="209" xr:uid="{00000000-0005-0000-0000-00009F000000}"/>
    <cellStyle name="Обычный 18 4" xfId="241" xr:uid="{00000000-0005-0000-0000-0000A0000000}"/>
    <cellStyle name="Обычный 18 5" xfId="273" xr:uid="{00000000-0005-0000-0000-0000A1000000}"/>
    <cellStyle name="Обычный 18 6" xfId="305" xr:uid="{00000000-0005-0000-0000-0000A2000000}"/>
    <cellStyle name="Обычный 18 7" xfId="336" xr:uid="{00000000-0005-0000-0000-0000A3000000}"/>
    <cellStyle name="Обычный 18 8" xfId="366" xr:uid="{00000000-0005-0000-0000-0000A4000000}"/>
    <cellStyle name="Обычный 18 9" xfId="396" xr:uid="{00000000-0005-0000-0000-0000A5000000}"/>
    <cellStyle name="Обычный 19" xfId="74" xr:uid="{00000000-0005-0000-0000-0000A6000000}"/>
    <cellStyle name="Обычный 19 10" xfId="435" xr:uid="{00000000-0005-0000-0000-0000A7000000}"/>
    <cellStyle name="Обычный 19 11" xfId="464" xr:uid="{00000000-0005-0000-0000-0000A8000000}"/>
    <cellStyle name="Обычный 19 12" xfId="490" xr:uid="{00000000-0005-0000-0000-0000A9000000}"/>
    <cellStyle name="Обычный 19 13" xfId="513" xr:uid="{00000000-0005-0000-0000-0000AA000000}"/>
    <cellStyle name="Обычный 19 14" xfId="531" xr:uid="{00000000-0005-0000-0000-0000AB000000}"/>
    <cellStyle name="Обычный 19 2" xfId="177" xr:uid="{00000000-0005-0000-0000-0000AC000000}"/>
    <cellStyle name="Обычный 19 3" xfId="210" xr:uid="{00000000-0005-0000-0000-0000AD000000}"/>
    <cellStyle name="Обычный 19 4" xfId="242" xr:uid="{00000000-0005-0000-0000-0000AE000000}"/>
    <cellStyle name="Обычный 19 5" xfId="275" xr:uid="{00000000-0005-0000-0000-0000AF000000}"/>
    <cellStyle name="Обычный 19 6" xfId="307" xr:uid="{00000000-0005-0000-0000-0000B0000000}"/>
    <cellStyle name="Обычный 19 7" xfId="337" xr:uid="{00000000-0005-0000-0000-0000B1000000}"/>
    <cellStyle name="Обычный 19 8" xfId="367" xr:uid="{00000000-0005-0000-0000-0000B2000000}"/>
    <cellStyle name="Обычный 19 9" xfId="398" xr:uid="{00000000-0005-0000-0000-0000B3000000}"/>
    <cellStyle name="Обычный 2" xfId="38" xr:uid="{00000000-0005-0000-0000-0000B4000000}"/>
    <cellStyle name="Обычный 2 2" xfId="39" xr:uid="{00000000-0005-0000-0000-0000B5000000}"/>
    <cellStyle name="Обычный 2 2 10" xfId="355" xr:uid="{00000000-0005-0000-0000-0000B6000000}"/>
    <cellStyle name="Обычный 2 2 11" xfId="380" xr:uid="{00000000-0005-0000-0000-0000B7000000}"/>
    <cellStyle name="Обычный 2 2 12" xfId="140" xr:uid="{00000000-0005-0000-0000-0000B8000000}"/>
    <cellStyle name="Обычный 2 2 13" xfId="432" xr:uid="{00000000-0005-0000-0000-0000B9000000}"/>
    <cellStyle name="Обычный 2 2 14" xfId="382" xr:uid="{00000000-0005-0000-0000-0000BA000000}"/>
    <cellStyle name="Обычный 2 2 2" xfId="105" xr:uid="{00000000-0005-0000-0000-0000BB000000}"/>
    <cellStyle name="Обычный 2 2 2 10" xfId="372" xr:uid="{00000000-0005-0000-0000-0000BC000000}"/>
    <cellStyle name="Обычный 2 2 2 11" xfId="188" xr:uid="{00000000-0005-0000-0000-0000BD000000}"/>
    <cellStyle name="Обычный 2 2 2 12" xfId="370" xr:uid="{00000000-0005-0000-0000-0000BE000000}"/>
    <cellStyle name="Обычный 2 2 2 13" xfId="384" xr:uid="{00000000-0005-0000-0000-0000BF000000}"/>
    <cellStyle name="Обычный 2 2 2 14" xfId="487" xr:uid="{00000000-0005-0000-0000-0000C0000000}"/>
    <cellStyle name="Обычный 2 2 2 2" xfId="142" xr:uid="{00000000-0005-0000-0000-0000C1000000}"/>
    <cellStyle name="Обычный 2 2 2 3" xfId="138" xr:uid="{00000000-0005-0000-0000-0000C2000000}"/>
    <cellStyle name="Обычный 2 2 2 4" xfId="102" xr:uid="{00000000-0005-0000-0000-0000C3000000}"/>
    <cellStyle name="Обычный 2 2 2 5" xfId="149" xr:uid="{00000000-0005-0000-0000-0000C4000000}"/>
    <cellStyle name="Обычный 2 2 2 6" xfId="131" xr:uid="{00000000-0005-0000-0000-0000C5000000}"/>
    <cellStyle name="Обычный 2 2 2 7" xfId="178" xr:uid="{00000000-0005-0000-0000-0000C6000000}"/>
    <cellStyle name="Обычный 2 2 2 8" xfId="211" xr:uid="{00000000-0005-0000-0000-0000C7000000}"/>
    <cellStyle name="Обычный 2 2 2 9" xfId="243" xr:uid="{00000000-0005-0000-0000-0000C8000000}"/>
    <cellStyle name="Обычный 2 2 3" xfId="147" xr:uid="{00000000-0005-0000-0000-0000C9000000}"/>
    <cellStyle name="Обычный 2 2 4" xfId="133" xr:uid="{00000000-0005-0000-0000-0000CA000000}"/>
    <cellStyle name="Обычный 2 2 5" xfId="174" xr:uid="{00000000-0005-0000-0000-0000CB000000}"/>
    <cellStyle name="Обычный 2 2 6" xfId="208" xr:uid="{00000000-0005-0000-0000-0000CC000000}"/>
    <cellStyle name="Обычный 2 2 7" xfId="240" xr:uid="{00000000-0005-0000-0000-0000CD000000}"/>
    <cellStyle name="Обычный 2 2 8" xfId="272" xr:uid="{00000000-0005-0000-0000-0000CE000000}"/>
    <cellStyle name="Обычный 2 2 9" xfId="304" xr:uid="{00000000-0005-0000-0000-0000CF000000}"/>
    <cellStyle name="Обычный 2 3" xfId="549" xr:uid="{00000000-0005-0000-0000-0000D0000000}"/>
    <cellStyle name="Обычный 20" xfId="77" xr:uid="{00000000-0005-0000-0000-0000D1000000}"/>
    <cellStyle name="Обычный 20 10" xfId="438" xr:uid="{00000000-0005-0000-0000-0000D2000000}"/>
    <cellStyle name="Обычный 20 11" xfId="466" xr:uid="{00000000-0005-0000-0000-0000D3000000}"/>
    <cellStyle name="Обычный 20 12" xfId="491" xr:uid="{00000000-0005-0000-0000-0000D4000000}"/>
    <cellStyle name="Обычный 20 13" xfId="514" xr:uid="{00000000-0005-0000-0000-0000D5000000}"/>
    <cellStyle name="Обычный 20 14" xfId="532" xr:uid="{00000000-0005-0000-0000-0000D6000000}"/>
    <cellStyle name="Обычный 20 2" xfId="180" xr:uid="{00000000-0005-0000-0000-0000D7000000}"/>
    <cellStyle name="Обычный 20 3" xfId="213" xr:uid="{00000000-0005-0000-0000-0000D8000000}"/>
    <cellStyle name="Обычный 20 4" xfId="245" xr:uid="{00000000-0005-0000-0000-0000D9000000}"/>
    <cellStyle name="Обычный 20 5" xfId="278" xr:uid="{00000000-0005-0000-0000-0000DA000000}"/>
    <cellStyle name="Обычный 20 6" xfId="310" xr:uid="{00000000-0005-0000-0000-0000DB000000}"/>
    <cellStyle name="Обычный 20 7" xfId="339" xr:uid="{00000000-0005-0000-0000-0000DC000000}"/>
    <cellStyle name="Обычный 20 8" xfId="368" xr:uid="{00000000-0005-0000-0000-0000DD000000}"/>
    <cellStyle name="Обычный 20 9" xfId="401" xr:uid="{00000000-0005-0000-0000-0000DE000000}"/>
    <cellStyle name="Обычный 21" xfId="78" xr:uid="{00000000-0005-0000-0000-0000DF000000}"/>
    <cellStyle name="Обычный 21 10" xfId="439" xr:uid="{00000000-0005-0000-0000-0000E0000000}"/>
    <cellStyle name="Обычный 21 11" xfId="467" xr:uid="{00000000-0005-0000-0000-0000E1000000}"/>
    <cellStyle name="Обычный 21 12" xfId="492" xr:uid="{00000000-0005-0000-0000-0000E2000000}"/>
    <cellStyle name="Обычный 21 13" xfId="515" xr:uid="{00000000-0005-0000-0000-0000E3000000}"/>
    <cellStyle name="Обычный 21 14" xfId="533" xr:uid="{00000000-0005-0000-0000-0000E4000000}"/>
    <cellStyle name="Обычный 21 2" xfId="181" xr:uid="{00000000-0005-0000-0000-0000E5000000}"/>
    <cellStyle name="Обычный 21 3" xfId="214" xr:uid="{00000000-0005-0000-0000-0000E6000000}"/>
    <cellStyle name="Обычный 21 4" xfId="246" xr:uid="{00000000-0005-0000-0000-0000E7000000}"/>
    <cellStyle name="Обычный 21 5" xfId="279" xr:uid="{00000000-0005-0000-0000-0000E8000000}"/>
    <cellStyle name="Обычный 21 6" xfId="311" xr:uid="{00000000-0005-0000-0000-0000E9000000}"/>
    <cellStyle name="Обычный 21 7" xfId="340" xr:uid="{00000000-0005-0000-0000-0000EA000000}"/>
    <cellStyle name="Обычный 21 8" xfId="369" xr:uid="{00000000-0005-0000-0000-0000EB000000}"/>
    <cellStyle name="Обычный 21 9" xfId="402" xr:uid="{00000000-0005-0000-0000-0000EC000000}"/>
    <cellStyle name="Обычный 22" xfId="80" xr:uid="{00000000-0005-0000-0000-0000ED000000}"/>
    <cellStyle name="Обычный 22 10" xfId="441" xr:uid="{00000000-0005-0000-0000-0000EE000000}"/>
    <cellStyle name="Обычный 22 11" xfId="469" xr:uid="{00000000-0005-0000-0000-0000EF000000}"/>
    <cellStyle name="Обычный 22 12" xfId="493" xr:uid="{00000000-0005-0000-0000-0000F0000000}"/>
    <cellStyle name="Обычный 22 13" xfId="516" xr:uid="{00000000-0005-0000-0000-0000F1000000}"/>
    <cellStyle name="Обычный 22 14" xfId="534" xr:uid="{00000000-0005-0000-0000-0000F2000000}"/>
    <cellStyle name="Обычный 22 2" xfId="183" xr:uid="{00000000-0005-0000-0000-0000F3000000}"/>
    <cellStyle name="Обычный 22 3" xfId="216" xr:uid="{00000000-0005-0000-0000-0000F4000000}"/>
    <cellStyle name="Обычный 22 4" xfId="248" xr:uid="{00000000-0005-0000-0000-0000F5000000}"/>
    <cellStyle name="Обычный 22 5" xfId="281" xr:uid="{00000000-0005-0000-0000-0000F6000000}"/>
    <cellStyle name="Обычный 22 6" xfId="313" xr:uid="{00000000-0005-0000-0000-0000F7000000}"/>
    <cellStyle name="Обычный 22 7" xfId="342" xr:uid="{00000000-0005-0000-0000-0000F8000000}"/>
    <cellStyle name="Обычный 22 8" xfId="371" xr:uid="{00000000-0005-0000-0000-0000F9000000}"/>
    <cellStyle name="Обычный 22 9" xfId="404" xr:uid="{00000000-0005-0000-0000-0000FA000000}"/>
    <cellStyle name="Обычный 23" xfId="82" xr:uid="{00000000-0005-0000-0000-0000FB000000}"/>
    <cellStyle name="Обычный 23 10" xfId="443" xr:uid="{00000000-0005-0000-0000-0000FC000000}"/>
    <cellStyle name="Обычный 23 11" xfId="471" xr:uid="{00000000-0005-0000-0000-0000FD000000}"/>
    <cellStyle name="Обычный 23 12" xfId="494" xr:uid="{00000000-0005-0000-0000-0000FE000000}"/>
    <cellStyle name="Обычный 23 13" xfId="517" xr:uid="{00000000-0005-0000-0000-0000FF000000}"/>
    <cellStyle name="Обычный 23 14" xfId="535" xr:uid="{00000000-0005-0000-0000-000000010000}"/>
    <cellStyle name="Обычный 23 2" xfId="185" xr:uid="{00000000-0005-0000-0000-000001010000}"/>
    <cellStyle name="Обычный 23 3" xfId="218" xr:uid="{00000000-0005-0000-0000-000002010000}"/>
    <cellStyle name="Обычный 23 4" xfId="250" xr:uid="{00000000-0005-0000-0000-000003010000}"/>
    <cellStyle name="Обычный 23 5" xfId="283" xr:uid="{00000000-0005-0000-0000-000004010000}"/>
    <cellStyle name="Обычный 23 6" xfId="315" xr:uid="{00000000-0005-0000-0000-000005010000}"/>
    <cellStyle name="Обычный 23 7" xfId="344" xr:uid="{00000000-0005-0000-0000-000006010000}"/>
    <cellStyle name="Обычный 23 8" xfId="373" xr:uid="{00000000-0005-0000-0000-000007010000}"/>
    <cellStyle name="Обычный 23 9" xfId="406" xr:uid="{00000000-0005-0000-0000-000008010000}"/>
    <cellStyle name="Обычный 24" xfId="84" xr:uid="{00000000-0005-0000-0000-000009010000}"/>
    <cellStyle name="Обычный 24 10" xfId="444" xr:uid="{00000000-0005-0000-0000-00000A010000}"/>
    <cellStyle name="Обычный 24 11" xfId="473" xr:uid="{00000000-0005-0000-0000-00000B010000}"/>
    <cellStyle name="Обычный 24 12" xfId="495" xr:uid="{00000000-0005-0000-0000-00000C010000}"/>
    <cellStyle name="Обычный 24 13" xfId="518" xr:uid="{00000000-0005-0000-0000-00000D010000}"/>
    <cellStyle name="Обычный 24 14" xfId="536" xr:uid="{00000000-0005-0000-0000-00000E010000}"/>
    <cellStyle name="Обычный 24 2" xfId="187" xr:uid="{00000000-0005-0000-0000-00000F010000}"/>
    <cellStyle name="Обычный 24 3" xfId="220" xr:uid="{00000000-0005-0000-0000-000010010000}"/>
    <cellStyle name="Обычный 24 4" xfId="252" xr:uid="{00000000-0005-0000-0000-000011010000}"/>
    <cellStyle name="Обычный 24 5" xfId="285" xr:uid="{00000000-0005-0000-0000-000012010000}"/>
    <cellStyle name="Обычный 24 6" xfId="317" xr:uid="{00000000-0005-0000-0000-000013010000}"/>
    <cellStyle name="Обычный 24 7" xfId="346" xr:uid="{00000000-0005-0000-0000-000014010000}"/>
    <cellStyle name="Обычный 24 8" xfId="375" xr:uid="{00000000-0005-0000-0000-000015010000}"/>
    <cellStyle name="Обычный 24 9" xfId="407" xr:uid="{00000000-0005-0000-0000-000016010000}"/>
    <cellStyle name="Обычный 25" xfId="86" xr:uid="{00000000-0005-0000-0000-000017010000}"/>
    <cellStyle name="Обычный 25 10" xfId="446" xr:uid="{00000000-0005-0000-0000-000018010000}"/>
    <cellStyle name="Обычный 25 11" xfId="474" xr:uid="{00000000-0005-0000-0000-000019010000}"/>
    <cellStyle name="Обычный 25 12" xfId="497" xr:uid="{00000000-0005-0000-0000-00001A010000}"/>
    <cellStyle name="Обычный 25 13" xfId="519" xr:uid="{00000000-0005-0000-0000-00001B010000}"/>
    <cellStyle name="Обычный 25 14" xfId="537" xr:uid="{00000000-0005-0000-0000-00001C010000}"/>
    <cellStyle name="Обычный 25 2" xfId="189" xr:uid="{00000000-0005-0000-0000-00001D010000}"/>
    <cellStyle name="Обычный 25 3" xfId="222" xr:uid="{00000000-0005-0000-0000-00001E010000}"/>
    <cellStyle name="Обычный 25 4" xfId="254" xr:uid="{00000000-0005-0000-0000-00001F010000}"/>
    <cellStyle name="Обычный 25 5" xfId="286" xr:uid="{00000000-0005-0000-0000-000020010000}"/>
    <cellStyle name="Обычный 25 6" xfId="319" xr:uid="{00000000-0005-0000-0000-000021010000}"/>
    <cellStyle name="Обычный 25 7" xfId="348" xr:uid="{00000000-0005-0000-0000-000022010000}"/>
    <cellStyle name="Обычный 25 8" xfId="377" xr:uid="{00000000-0005-0000-0000-000023010000}"/>
    <cellStyle name="Обычный 25 9" xfId="409" xr:uid="{00000000-0005-0000-0000-000024010000}"/>
    <cellStyle name="Обычный 26" xfId="88" xr:uid="{00000000-0005-0000-0000-000025010000}"/>
    <cellStyle name="Обычный 26 10" xfId="448" xr:uid="{00000000-0005-0000-0000-000026010000}"/>
    <cellStyle name="Обычный 26 11" xfId="475" xr:uid="{00000000-0005-0000-0000-000027010000}"/>
    <cellStyle name="Обычный 26 12" xfId="499" xr:uid="{00000000-0005-0000-0000-000028010000}"/>
    <cellStyle name="Обычный 26 13" xfId="520" xr:uid="{00000000-0005-0000-0000-000029010000}"/>
    <cellStyle name="Обычный 26 14" xfId="538" xr:uid="{00000000-0005-0000-0000-00002A010000}"/>
    <cellStyle name="Обычный 26 2" xfId="191" xr:uid="{00000000-0005-0000-0000-00002B010000}"/>
    <cellStyle name="Обычный 26 3" xfId="224" xr:uid="{00000000-0005-0000-0000-00002C010000}"/>
    <cellStyle name="Обычный 26 4" xfId="256" xr:uid="{00000000-0005-0000-0000-00002D010000}"/>
    <cellStyle name="Обычный 26 5" xfId="288" xr:uid="{00000000-0005-0000-0000-00002E010000}"/>
    <cellStyle name="Обычный 26 6" xfId="320" xr:uid="{00000000-0005-0000-0000-00002F010000}"/>
    <cellStyle name="Обычный 26 7" xfId="350" xr:uid="{00000000-0005-0000-0000-000030010000}"/>
    <cellStyle name="Обычный 26 8" xfId="379" xr:uid="{00000000-0005-0000-0000-000031010000}"/>
    <cellStyle name="Обычный 26 9" xfId="410" xr:uid="{00000000-0005-0000-0000-000032010000}"/>
    <cellStyle name="Обычный 27" xfId="90" xr:uid="{00000000-0005-0000-0000-000033010000}"/>
    <cellStyle name="Обычный 27 10" xfId="450" xr:uid="{00000000-0005-0000-0000-000034010000}"/>
    <cellStyle name="Обычный 27 11" xfId="477" xr:uid="{00000000-0005-0000-0000-000035010000}"/>
    <cellStyle name="Обычный 27 12" xfId="501" xr:uid="{00000000-0005-0000-0000-000036010000}"/>
    <cellStyle name="Обычный 27 13" xfId="521" xr:uid="{00000000-0005-0000-0000-000037010000}"/>
    <cellStyle name="Обычный 27 14" xfId="539" xr:uid="{00000000-0005-0000-0000-000038010000}"/>
    <cellStyle name="Обычный 27 2" xfId="193" xr:uid="{00000000-0005-0000-0000-000039010000}"/>
    <cellStyle name="Обычный 27 3" xfId="226" xr:uid="{00000000-0005-0000-0000-00003A010000}"/>
    <cellStyle name="Обычный 27 4" xfId="258" xr:uid="{00000000-0005-0000-0000-00003B010000}"/>
    <cellStyle name="Обычный 27 5" xfId="290" xr:uid="{00000000-0005-0000-0000-00003C010000}"/>
    <cellStyle name="Обычный 27 6" xfId="322" xr:uid="{00000000-0005-0000-0000-00003D010000}"/>
    <cellStyle name="Обычный 27 7" xfId="352" xr:uid="{00000000-0005-0000-0000-00003E010000}"/>
    <cellStyle name="Обычный 27 8" xfId="381" xr:uid="{00000000-0005-0000-0000-00003F010000}"/>
    <cellStyle name="Обычный 27 9" xfId="412" xr:uid="{00000000-0005-0000-0000-000040010000}"/>
    <cellStyle name="Обычный 28" xfId="92" xr:uid="{00000000-0005-0000-0000-000041010000}"/>
    <cellStyle name="Обычный 28 10" xfId="451" xr:uid="{00000000-0005-0000-0000-000042010000}"/>
    <cellStyle name="Обычный 28 11" xfId="479" xr:uid="{00000000-0005-0000-0000-000043010000}"/>
    <cellStyle name="Обычный 28 12" xfId="503" xr:uid="{00000000-0005-0000-0000-000044010000}"/>
    <cellStyle name="Обычный 28 13" xfId="522" xr:uid="{00000000-0005-0000-0000-000045010000}"/>
    <cellStyle name="Обычный 28 14" xfId="540" xr:uid="{00000000-0005-0000-0000-000046010000}"/>
    <cellStyle name="Обычный 28 2" xfId="195" xr:uid="{00000000-0005-0000-0000-000047010000}"/>
    <cellStyle name="Обычный 28 3" xfId="228" xr:uid="{00000000-0005-0000-0000-000048010000}"/>
    <cellStyle name="Обычный 28 4" xfId="260" xr:uid="{00000000-0005-0000-0000-000049010000}"/>
    <cellStyle name="Обычный 28 5" xfId="292" xr:uid="{00000000-0005-0000-0000-00004A010000}"/>
    <cellStyle name="Обычный 28 6" xfId="324" xr:uid="{00000000-0005-0000-0000-00004B010000}"/>
    <cellStyle name="Обычный 28 7" xfId="354" xr:uid="{00000000-0005-0000-0000-00004C010000}"/>
    <cellStyle name="Обычный 28 8" xfId="383" xr:uid="{00000000-0005-0000-0000-00004D010000}"/>
    <cellStyle name="Обычный 28 9" xfId="414" xr:uid="{00000000-0005-0000-0000-00004E010000}"/>
    <cellStyle name="Обычный 29" xfId="94" xr:uid="{00000000-0005-0000-0000-00004F010000}"/>
    <cellStyle name="Обычный 29 10" xfId="453" xr:uid="{00000000-0005-0000-0000-000050010000}"/>
    <cellStyle name="Обычный 29 11" xfId="480" xr:uid="{00000000-0005-0000-0000-000051010000}"/>
    <cellStyle name="Обычный 29 12" xfId="504" xr:uid="{00000000-0005-0000-0000-000052010000}"/>
    <cellStyle name="Обычный 29 13" xfId="523" xr:uid="{00000000-0005-0000-0000-000053010000}"/>
    <cellStyle name="Обычный 29 14" xfId="541" xr:uid="{00000000-0005-0000-0000-000054010000}"/>
    <cellStyle name="Обычный 29 2" xfId="197" xr:uid="{00000000-0005-0000-0000-000055010000}"/>
    <cellStyle name="Обычный 29 3" xfId="230" xr:uid="{00000000-0005-0000-0000-000056010000}"/>
    <cellStyle name="Обычный 29 4" xfId="261" xr:uid="{00000000-0005-0000-0000-000057010000}"/>
    <cellStyle name="Обычный 29 5" xfId="293" xr:uid="{00000000-0005-0000-0000-000058010000}"/>
    <cellStyle name="Обычный 29 6" xfId="326" xr:uid="{00000000-0005-0000-0000-000059010000}"/>
    <cellStyle name="Обычный 29 7" xfId="356" xr:uid="{00000000-0005-0000-0000-00005A010000}"/>
    <cellStyle name="Обычный 29 8" xfId="385" xr:uid="{00000000-0005-0000-0000-00005B010000}"/>
    <cellStyle name="Обычный 29 9" xfId="416" xr:uid="{00000000-0005-0000-0000-00005C010000}"/>
    <cellStyle name="Обычный 3" xfId="1" xr:uid="{00000000-0005-0000-0000-00005D010000}"/>
    <cellStyle name="Обычный 3 10" xfId="65" xr:uid="{00000000-0005-0000-0000-00005E010000}"/>
    <cellStyle name="Обычный 3 11" xfId="66" xr:uid="{00000000-0005-0000-0000-00005F010000}"/>
    <cellStyle name="Обычный 3 12" xfId="69" xr:uid="{00000000-0005-0000-0000-000060010000}"/>
    <cellStyle name="Обычный 3 13" xfId="71" xr:uid="{00000000-0005-0000-0000-000061010000}"/>
    <cellStyle name="Обычный 3 14" xfId="73" xr:uid="{00000000-0005-0000-0000-000062010000}"/>
    <cellStyle name="Обычный 3 15" xfId="75" xr:uid="{00000000-0005-0000-0000-000063010000}"/>
    <cellStyle name="Обычный 3 16" xfId="76" xr:uid="{00000000-0005-0000-0000-000064010000}"/>
    <cellStyle name="Обычный 3 17" xfId="79" xr:uid="{00000000-0005-0000-0000-000065010000}"/>
    <cellStyle name="Обычный 3 18" xfId="81" xr:uid="{00000000-0005-0000-0000-000066010000}"/>
    <cellStyle name="Обычный 3 19" xfId="83" xr:uid="{00000000-0005-0000-0000-000067010000}"/>
    <cellStyle name="Обычный 3 2" xfId="48" xr:uid="{00000000-0005-0000-0000-000068010000}"/>
    <cellStyle name="Обычный 3 2 10" xfId="422" xr:uid="{00000000-0005-0000-0000-000069010000}"/>
    <cellStyle name="Обычный 3 2 11" xfId="374" xr:uid="{00000000-0005-0000-0000-00006A010000}"/>
    <cellStyle name="Обычный 3 2 12" xfId="274" xr:uid="{00000000-0005-0000-0000-00006B010000}"/>
    <cellStyle name="Обычный 3 2 13" xfId="359" xr:uid="{00000000-0005-0000-0000-00006C010000}"/>
    <cellStyle name="Обычный 3 2 14" xfId="221" xr:uid="{00000000-0005-0000-0000-00006D010000}"/>
    <cellStyle name="Обычный 3 2 2" xfId="108" xr:uid="{00000000-0005-0000-0000-00006E010000}"/>
    <cellStyle name="Обычный 3 2 2 10" xfId="389" xr:uid="{00000000-0005-0000-0000-00006F010000}"/>
    <cellStyle name="Обычный 3 2 2 11" xfId="308" xr:uid="{00000000-0005-0000-0000-000070010000}"/>
    <cellStyle name="Обычный 3 2 2 12" xfId="437" xr:uid="{00000000-0005-0000-0000-000071010000}"/>
    <cellStyle name="Обычный 3 2 2 13" xfId="468" xr:uid="{00000000-0005-0000-0000-000072010000}"/>
    <cellStyle name="Обычный 3 2 2 14" xfId="498" xr:uid="{00000000-0005-0000-0000-000073010000}"/>
    <cellStyle name="Обычный 3 2 2 2" xfId="151" xr:uid="{00000000-0005-0000-0000-000074010000}"/>
    <cellStyle name="Обычный 3 2 2 3" xfId="129" xr:uid="{00000000-0005-0000-0000-000075010000}"/>
    <cellStyle name="Обычный 3 2 2 4" xfId="182" xr:uid="{00000000-0005-0000-0000-000076010000}"/>
    <cellStyle name="Обычный 3 2 2 5" xfId="215" xr:uid="{00000000-0005-0000-0000-000077010000}"/>
    <cellStyle name="Обычный 3 2 2 6" xfId="247" xr:uid="{00000000-0005-0000-0000-000078010000}"/>
    <cellStyle name="Обычный 3 2 2 7" xfId="280" xr:uid="{00000000-0005-0000-0000-000079010000}"/>
    <cellStyle name="Обычный 3 2 2 8" xfId="312" xr:uid="{00000000-0005-0000-0000-00007A010000}"/>
    <cellStyle name="Обычный 3 2 2 9" xfId="341" xr:uid="{00000000-0005-0000-0000-00007B010000}"/>
    <cellStyle name="Обычный 3 2 3" xfId="144" xr:uid="{00000000-0005-0000-0000-00007C010000}"/>
    <cellStyle name="Обычный 3 2 4" xfId="136" xr:uid="{00000000-0005-0000-0000-00007D010000}"/>
    <cellStyle name="Обычный 3 2 5" xfId="168" xr:uid="{00000000-0005-0000-0000-00007E010000}"/>
    <cellStyle name="Обычный 3 2 6" xfId="113" xr:uid="{00000000-0005-0000-0000-00007F010000}"/>
    <cellStyle name="Обычный 3 2 7" xfId="162" xr:uid="{00000000-0005-0000-0000-000080010000}"/>
    <cellStyle name="Обычный 3 2 8" xfId="119" xr:uid="{00000000-0005-0000-0000-000081010000}"/>
    <cellStyle name="Обычный 3 2 9" xfId="204" xr:uid="{00000000-0005-0000-0000-000082010000}"/>
    <cellStyle name="Обычный 3 20" xfId="85" xr:uid="{00000000-0005-0000-0000-000083010000}"/>
    <cellStyle name="Обычный 3 21" xfId="87" xr:uid="{00000000-0005-0000-0000-000084010000}"/>
    <cellStyle name="Обычный 3 22" xfId="89" xr:uid="{00000000-0005-0000-0000-000085010000}"/>
    <cellStyle name="Обычный 3 23" xfId="91" xr:uid="{00000000-0005-0000-0000-000086010000}"/>
    <cellStyle name="Обычный 3 24" xfId="93" xr:uid="{00000000-0005-0000-0000-000087010000}"/>
    <cellStyle name="Обычный 3 25" xfId="95" xr:uid="{00000000-0005-0000-0000-000088010000}"/>
    <cellStyle name="Обычный 3 26" xfId="97" xr:uid="{00000000-0005-0000-0000-000089010000}"/>
    <cellStyle name="Обычный 3 27" xfId="99" xr:uid="{00000000-0005-0000-0000-00008A010000}"/>
    <cellStyle name="Обычный 3 28" xfId="101" xr:uid="{00000000-0005-0000-0000-00008B010000}"/>
    <cellStyle name="Обычный 3 29" xfId="103" xr:uid="{00000000-0005-0000-0000-00008C010000}"/>
    <cellStyle name="Обычный 3 3" xfId="51" xr:uid="{00000000-0005-0000-0000-00008D010000}"/>
    <cellStyle name="Обычный 3 30" xfId="106" xr:uid="{00000000-0005-0000-0000-00008E010000}"/>
    <cellStyle name="Обычный 3 31" xfId="146" xr:uid="{00000000-0005-0000-0000-00008F010000}"/>
    <cellStyle name="Обычный 3 32" xfId="134" xr:uid="{00000000-0005-0000-0000-000090010000}"/>
    <cellStyle name="Обычный 3 33" xfId="172" xr:uid="{00000000-0005-0000-0000-000091010000}"/>
    <cellStyle name="Обычный 3 34" xfId="206" xr:uid="{00000000-0005-0000-0000-000092010000}"/>
    <cellStyle name="Обычный 3 35" xfId="238" xr:uid="{00000000-0005-0000-0000-000093010000}"/>
    <cellStyle name="Обычный 3 36" xfId="270" xr:uid="{00000000-0005-0000-0000-000094010000}"/>
    <cellStyle name="Обычный 3 37" xfId="302" xr:uid="{00000000-0005-0000-0000-000095010000}"/>
    <cellStyle name="Обычный 3 38" xfId="349" xr:uid="{00000000-0005-0000-0000-000096010000}"/>
    <cellStyle name="Обычный 3 39" xfId="378" xr:uid="{00000000-0005-0000-0000-000097010000}"/>
    <cellStyle name="Обычный 3 4" xfId="52" xr:uid="{00000000-0005-0000-0000-000098010000}"/>
    <cellStyle name="Обычный 3 40" xfId="141" xr:uid="{00000000-0005-0000-0000-000099010000}"/>
    <cellStyle name="Обычный 3 41" xfId="429" xr:uid="{00000000-0005-0000-0000-00009A010000}"/>
    <cellStyle name="Обычный 3 42" xfId="363" xr:uid="{00000000-0005-0000-0000-00009B010000}"/>
    <cellStyle name="Обычный 3 5" xfId="55" xr:uid="{00000000-0005-0000-0000-00009C010000}"/>
    <cellStyle name="Обычный 3 6" xfId="57" xr:uid="{00000000-0005-0000-0000-00009D010000}"/>
    <cellStyle name="Обычный 3 7" xfId="59" xr:uid="{00000000-0005-0000-0000-00009E010000}"/>
    <cellStyle name="Обычный 3 8" xfId="61" xr:uid="{00000000-0005-0000-0000-00009F010000}"/>
    <cellStyle name="Обычный 3 9" xfId="63" xr:uid="{00000000-0005-0000-0000-0000A0010000}"/>
    <cellStyle name="Обычный 30" xfId="96" xr:uid="{00000000-0005-0000-0000-0000A1010000}"/>
    <cellStyle name="Обычный 30 10" xfId="455" xr:uid="{00000000-0005-0000-0000-0000A2010000}"/>
    <cellStyle name="Обычный 30 11" xfId="482" xr:uid="{00000000-0005-0000-0000-0000A3010000}"/>
    <cellStyle name="Обычный 30 12" xfId="505" xr:uid="{00000000-0005-0000-0000-0000A4010000}"/>
    <cellStyle name="Обычный 30 13" xfId="524" xr:uid="{00000000-0005-0000-0000-0000A5010000}"/>
    <cellStyle name="Обычный 30 14" xfId="542" xr:uid="{00000000-0005-0000-0000-0000A6010000}"/>
    <cellStyle name="Обычный 30 2" xfId="199" xr:uid="{00000000-0005-0000-0000-0000A7010000}"/>
    <cellStyle name="Обычный 30 3" xfId="232" xr:uid="{00000000-0005-0000-0000-0000A8010000}"/>
    <cellStyle name="Обычный 30 4" xfId="263" xr:uid="{00000000-0005-0000-0000-0000A9010000}"/>
    <cellStyle name="Обычный 30 5" xfId="295" xr:uid="{00000000-0005-0000-0000-0000AA010000}"/>
    <cellStyle name="Обычный 30 6" xfId="328" xr:uid="{00000000-0005-0000-0000-0000AB010000}"/>
    <cellStyle name="Обычный 30 7" xfId="358" xr:uid="{00000000-0005-0000-0000-0000AC010000}"/>
    <cellStyle name="Обычный 30 8" xfId="386" xr:uid="{00000000-0005-0000-0000-0000AD010000}"/>
    <cellStyle name="Обычный 30 9" xfId="417" xr:uid="{00000000-0005-0000-0000-0000AE010000}"/>
    <cellStyle name="Обычный 31" xfId="98" xr:uid="{00000000-0005-0000-0000-0000AF010000}"/>
    <cellStyle name="Обычный 31 10" xfId="457" xr:uid="{00000000-0005-0000-0000-0000B0010000}"/>
    <cellStyle name="Обычный 31 11" xfId="483" xr:uid="{00000000-0005-0000-0000-0000B1010000}"/>
    <cellStyle name="Обычный 31 12" xfId="507" xr:uid="{00000000-0005-0000-0000-0000B2010000}"/>
    <cellStyle name="Обычный 31 13" xfId="525" xr:uid="{00000000-0005-0000-0000-0000B3010000}"/>
    <cellStyle name="Обычный 31 14" xfId="543" xr:uid="{00000000-0005-0000-0000-0000B4010000}"/>
    <cellStyle name="Обычный 31 2" xfId="201" xr:uid="{00000000-0005-0000-0000-0000B5010000}"/>
    <cellStyle name="Обычный 31 3" xfId="234" xr:uid="{00000000-0005-0000-0000-0000B6010000}"/>
    <cellStyle name="Обычный 31 4" xfId="265" xr:uid="{00000000-0005-0000-0000-0000B7010000}"/>
    <cellStyle name="Обычный 31 5" xfId="297" xr:uid="{00000000-0005-0000-0000-0000B8010000}"/>
    <cellStyle name="Обычный 31 6" xfId="330" xr:uid="{00000000-0005-0000-0000-0000B9010000}"/>
    <cellStyle name="Обычный 31 7" xfId="360" xr:uid="{00000000-0005-0000-0000-0000BA010000}"/>
    <cellStyle name="Обычный 31 8" xfId="388" xr:uid="{00000000-0005-0000-0000-0000BB010000}"/>
    <cellStyle name="Обычный 31 9" xfId="418" xr:uid="{00000000-0005-0000-0000-0000BC010000}"/>
    <cellStyle name="Обычный 32" xfId="100" xr:uid="{00000000-0005-0000-0000-0000BD010000}"/>
    <cellStyle name="Обычный 32 10" xfId="458" xr:uid="{00000000-0005-0000-0000-0000BE010000}"/>
    <cellStyle name="Обычный 32 11" xfId="485" xr:uid="{00000000-0005-0000-0000-0000BF010000}"/>
    <cellStyle name="Обычный 32 12" xfId="509" xr:uid="{00000000-0005-0000-0000-0000C0010000}"/>
    <cellStyle name="Обычный 32 13" xfId="526" xr:uid="{00000000-0005-0000-0000-0000C1010000}"/>
    <cellStyle name="Обычный 32 14" xfId="544" xr:uid="{00000000-0005-0000-0000-0000C2010000}"/>
    <cellStyle name="Обычный 32 2" xfId="203" xr:uid="{00000000-0005-0000-0000-0000C3010000}"/>
    <cellStyle name="Обычный 32 3" xfId="236" xr:uid="{00000000-0005-0000-0000-0000C4010000}"/>
    <cellStyle name="Обычный 32 4" xfId="267" xr:uid="{00000000-0005-0000-0000-0000C5010000}"/>
    <cellStyle name="Обычный 32 5" xfId="299" xr:uid="{00000000-0005-0000-0000-0000C6010000}"/>
    <cellStyle name="Обычный 32 6" xfId="332" xr:uid="{00000000-0005-0000-0000-0000C7010000}"/>
    <cellStyle name="Обычный 32 7" xfId="362" xr:uid="{00000000-0005-0000-0000-0000C8010000}"/>
    <cellStyle name="Обычный 32 8" xfId="390" xr:uid="{00000000-0005-0000-0000-0000C9010000}"/>
    <cellStyle name="Обычный 32 9" xfId="420" xr:uid="{00000000-0005-0000-0000-0000CA010000}"/>
    <cellStyle name="Обычный 33" xfId="547" xr:uid="{00000000-0005-0000-0000-0000CB010000}"/>
    <cellStyle name="Обычный 34" xfId="545" xr:uid="{00000000-0005-0000-0000-0000CC010000}"/>
    <cellStyle name="Обычный 4" xfId="47" xr:uid="{00000000-0005-0000-0000-0000CD010000}"/>
    <cellStyle name="Обычный 4 10" xfId="347" xr:uid="{00000000-0005-0000-0000-0000CE010000}"/>
    <cellStyle name="Обычный 4 11" xfId="376" xr:uid="{00000000-0005-0000-0000-0000CF010000}"/>
    <cellStyle name="Обычный 4 12" xfId="276" xr:uid="{00000000-0005-0000-0000-0000D0010000}"/>
    <cellStyle name="Обычный 4 13" xfId="428" xr:uid="{00000000-0005-0000-0000-0000D1010000}"/>
    <cellStyle name="Обычный 4 14" xfId="399" xr:uid="{00000000-0005-0000-0000-0000D2010000}"/>
    <cellStyle name="Обычный 4 15" xfId="554" xr:uid="{00000000-0005-0000-0000-0000D3010000}"/>
    <cellStyle name="Обычный 4 2" xfId="107" xr:uid="{00000000-0005-0000-0000-0000D4010000}"/>
    <cellStyle name="Обычный 4 2 10" xfId="387" xr:uid="{00000000-0005-0000-0000-0000D5010000}"/>
    <cellStyle name="Обычный 4 2 11" xfId="139" xr:uid="{00000000-0005-0000-0000-0000D6010000}"/>
    <cellStyle name="Обычный 4 2 12" xfId="436" xr:uid="{00000000-0005-0000-0000-0000D7010000}"/>
    <cellStyle name="Обычный 4 2 13" xfId="465" xr:uid="{00000000-0005-0000-0000-0000D8010000}"/>
    <cellStyle name="Обычный 4 2 14" xfId="496" xr:uid="{00000000-0005-0000-0000-0000D9010000}"/>
    <cellStyle name="Обычный 4 2 2" xfId="150" xr:uid="{00000000-0005-0000-0000-0000DA010000}"/>
    <cellStyle name="Обычный 4 2 3" xfId="130" xr:uid="{00000000-0005-0000-0000-0000DB010000}"/>
    <cellStyle name="Обычный 4 2 4" xfId="179" xr:uid="{00000000-0005-0000-0000-0000DC010000}"/>
    <cellStyle name="Обычный 4 2 5" xfId="212" xr:uid="{00000000-0005-0000-0000-0000DD010000}"/>
    <cellStyle name="Обычный 4 2 6" xfId="244" xr:uid="{00000000-0005-0000-0000-0000DE010000}"/>
    <cellStyle name="Обычный 4 2 7" xfId="277" xr:uid="{00000000-0005-0000-0000-0000DF010000}"/>
    <cellStyle name="Обычный 4 2 8" xfId="309" xr:uid="{00000000-0005-0000-0000-0000E0010000}"/>
    <cellStyle name="Обычный 4 2 9" xfId="338" xr:uid="{00000000-0005-0000-0000-0000E1010000}"/>
    <cellStyle name="Обычный 4 3" xfId="145" xr:uid="{00000000-0005-0000-0000-0000E2010000}"/>
    <cellStyle name="Обычный 4 4" xfId="135" xr:uid="{00000000-0005-0000-0000-0000E3010000}"/>
    <cellStyle name="Обычный 4 5" xfId="169" xr:uid="{00000000-0005-0000-0000-0000E4010000}"/>
    <cellStyle name="Обычный 4 6" xfId="112" xr:uid="{00000000-0005-0000-0000-0000E5010000}"/>
    <cellStyle name="Обычный 4 7" xfId="164" xr:uid="{00000000-0005-0000-0000-0000E6010000}"/>
    <cellStyle name="Обычный 4 8" xfId="117" xr:uid="{00000000-0005-0000-0000-0000E7010000}"/>
    <cellStyle name="Обычный 4 9" xfId="154" xr:uid="{00000000-0005-0000-0000-0000E8010000}"/>
    <cellStyle name="Обычный 5" xfId="2" xr:uid="{00000000-0005-0000-0000-0000E9010000}"/>
    <cellStyle name="Обычный 5 3" xfId="546" xr:uid="{00000000-0005-0000-0000-0000EA010000}"/>
    <cellStyle name="Обычный 6" xfId="49" xr:uid="{00000000-0005-0000-0000-0000EB010000}"/>
    <cellStyle name="Обычный 6 10" xfId="391" xr:uid="{00000000-0005-0000-0000-0000EC010000}"/>
    <cellStyle name="Обычный 6 11" xfId="306" xr:uid="{00000000-0005-0000-0000-0000ED010000}"/>
    <cellStyle name="Обычный 6 12" xfId="440" xr:uid="{00000000-0005-0000-0000-0000EE010000}"/>
    <cellStyle name="Обычный 6 13" xfId="470" xr:uid="{00000000-0005-0000-0000-0000EF010000}"/>
    <cellStyle name="Обычный 6 14" xfId="500" xr:uid="{00000000-0005-0000-0000-0000F0010000}"/>
    <cellStyle name="Обычный 6 2" xfId="152" xr:uid="{00000000-0005-0000-0000-0000F1010000}"/>
    <cellStyle name="Обычный 6 3" xfId="128" xr:uid="{00000000-0005-0000-0000-0000F2010000}"/>
    <cellStyle name="Обычный 6 4" xfId="184" xr:uid="{00000000-0005-0000-0000-0000F3010000}"/>
    <cellStyle name="Обычный 6 5" xfId="217" xr:uid="{00000000-0005-0000-0000-0000F4010000}"/>
    <cellStyle name="Обычный 6 6" xfId="249" xr:uid="{00000000-0005-0000-0000-0000F5010000}"/>
    <cellStyle name="Обычный 6 7" xfId="282" xr:uid="{00000000-0005-0000-0000-0000F6010000}"/>
    <cellStyle name="Обычный 6 8" xfId="314" xr:uid="{00000000-0005-0000-0000-0000F7010000}"/>
    <cellStyle name="Обычный 6 9" xfId="343" xr:uid="{00000000-0005-0000-0000-0000F8010000}"/>
    <cellStyle name="Обычный 7" xfId="50" xr:uid="{00000000-0005-0000-0000-0000F9010000}"/>
    <cellStyle name="Обычный 7 10" xfId="392" xr:uid="{00000000-0005-0000-0000-0000FA010000}"/>
    <cellStyle name="Обычный 7 11" xfId="300" xr:uid="{00000000-0005-0000-0000-0000FB010000}"/>
    <cellStyle name="Обычный 7 12" xfId="442" xr:uid="{00000000-0005-0000-0000-0000FC010000}"/>
    <cellStyle name="Обычный 7 13" xfId="472" xr:uid="{00000000-0005-0000-0000-0000FD010000}"/>
    <cellStyle name="Обычный 7 14" xfId="502" xr:uid="{00000000-0005-0000-0000-0000FE010000}"/>
    <cellStyle name="Обычный 7 15" xfId="548" xr:uid="{00000000-0005-0000-0000-0000FF010000}"/>
    <cellStyle name="Обычный 7 2" xfId="153" xr:uid="{00000000-0005-0000-0000-000000020000}"/>
    <cellStyle name="Обычный 7 3" xfId="127" xr:uid="{00000000-0005-0000-0000-000001020000}"/>
    <cellStyle name="Обычный 7 4" xfId="186" xr:uid="{00000000-0005-0000-0000-000002020000}"/>
    <cellStyle name="Обычный 7 5" xfId="219" xr:uid="{00000000-0005-0000-0000-000003020000}"/>
    <cellStyle name="Обычный 7 6" xfId="251" xr:uid="{00000000-0005-0000-0000-000004020000}"/>
    <cellStyle name="Обычный 7 7" xfId="284" xr:uid="{00000000-0005-0000-0000-000005020000}"/>
    <cellStyle name="Обычный 7 8" xfId="316" xr:uid="{00000000-0005-0000-0000-000006020000}"/>
    <cellStyle name="Обычный 7 9" xfId="345" xr:uid="{00000000-0005-0000-0000-000007020000}"/>
    <cellStyle name="Обычный 8" xfId="53" xr:uid="{00000000-0005-0000-0000-000008020000}"/>
    <cellStyle name="Обычный 8 10" xfId="325" xr:uid="{00000000-0005-0000-0000-000009020000}"/>
    <cellStyle name="Обычный 8 11" xfId="395" xr:uid="{00000000-0005-0000-0000-00000A020000}"/>
    <cellStyle name="Обычный 8 12" xfId="447" xr:uid="{00000000-0005-0000-0000-00000B020000}"/>
    <cellStyle name="Обычный 8 13" xfId="476" xr:uid="{00000000-0005-0000-0000-00000C020000}"/>
    <cellStyle name="Обычный 8 14" xfId="506" xr:uid="{00000000-0005-0000-0000-00000D020000}"/>
    <cellStyle name="Обычный 8 2" xfId="156" xr:uid="{00000000-0005-0000-0000-00000E020000}"/>
    <cellStyle name="Обычный 8 3" xfId="125" xr:uid="{00000000-0005-0000-0000-00000F020000}"/>
    <cellStyle name="Обычный 8 4" xfId="192" xr:uid="{00000000-0005-0000-0000-000010020000}"/>
    <cellStyle name="Обычный 8 5" xfId="225" xr:uid="{00000000-0005-0000-0000-000011020000}"/>
    <cellStyle name="Обычный 8 6" xfId="257" xr:uid="{00000000-0005-0000-0000-000012020000}"/>
    <cellStyle name="Обычный 8 7" xfId="289" xr:uid="{00000000-0005-0000-0000-000013020000}"/>
    <cellStyle name="Обычный 8 8" xfId="321" xr:uid="{00000000-0005-0000-0000-000014020000}"/>
    <cellStyle name="Обычный 8 9" xfId="351" xr:uid="{00000000-0005-0000-0000-000015020000}"/>
    <cellStyle name="Обычный 9" xfId="54" xr:uid="{00000000-0005-0000-0000-000016020000}"/>
    <cellStyle name="Обычный 9 10" xfId="329" xr:uid="{00000000-0005-0000-0000-000017020000}"/>
    <cellStyle name="Обычный 9 11" xfId="397" xr:uid="{00000000-0005-0000-0000-000018020000}"/>
    <cellStyle name="Обычный 9 12" xfId="449" xr:uid="{00000000-0005-0000-0000-000019020000}"/>
    <cellStyle name="Обычный 9 13" xfId="478" xr:uid="{00000000-0005-0000-0000-00001A020000}"/>
    <cellStyle name="Обычный 9 14" xfId="508" xr:uid="{00000000-0005-0000-0000-00001B020000}"/>
    <cellStyle name="Обычный 9 2" xfId="157" xr:uid="{00000000-0005-0000-0000-00001C020000}"/>
    <cellStyle name="Обычный 9 3" xfId="124" xr:uid="{00000000-0005-0000-0000-00001D020000}"/>
    <cellStyle name="Обычный 9 4" xfId="194" xr:uid="{00000000-0005-0000-0000-00001E020000}"/>
    <cellStyle name="Обычный 9 5" xfId="227" xr:uid="{00000000-0005-0000-0000-00001F020000}"/>
    <cellStyle name="Обычный 9 6" xfId="259" xr:uid="{00000000-0005-0000-0000-000020020000}"/>
    <cellStyle name="Обычный 9 7" xfId="291" xr:uid="{00000000-0005-0000-0000-000021020000}"/>
    <cellStyle name="Обычный 9 8" xfId="323" xr:uid="{00000000-0005-0000-0000-000022020000}"/>
    <cellStyle name="Обычный 9 9" xfId="353" xr:uid="{00000000-0005-0000-0000-000023020000}"/>
    <cellStyle name="Плохой 2" xfId="40" xr:uid="{00000000-0005-0000-0000-000024020000}"/>
    <cellStyle name="Пояснение 2" xfId="41" xr:uid="{00000000-0005-0000-0000-000025020000}"/>
    <cellStyle name="Примечание 2" xfId="42" xr:uid="{00000000-0005-0000-0000-000026020000}"/>
    <cellStyle name="Связанная ячейка 2" xfId="43" xr:uid="{00000000-0005-0000-0000-000027020000}"/>
    <cellStyle name="Стиль 1" xfId="44" xr:uid="{00000000-0005-0000-0000-000028020000}"/>
    <cellStyle name="Текст предупреждения 2" xfId="45" xr:uid="{00000000-0005-0000-0000-000029020000}"/>
    <cellStyle name="Финансовый 2" xfId="555" xr:uid="{00000000-0005-0000-0000-00002A020000}"/>
    <cellStyle name="Хороший 2" xfId="46" xr:uid="{00000000-0005-0000-0000-00002B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zoomScale="70" zoomScaleNormal="70" workbookViewId="0">
      <selection activeCell="B7" sqref="B7"/>
    </sheetView>
  </sheetViews>
  <sheetFormatPr defaultRowHeight="15" x14ac:dyDescent="0.25"/>
  <cols>
    <col min="1" max="1" width="5.28515625" style="1" customWidth="1"/>
    <col min="2" max="2" width="32.85546875" style="1" customWidth="1"/>
    <col min="3" max="3" width="12.28515625" style="1" customWidth="1"/>
    <col min="4" max="4" width="11.140625" style="66" customWidth="1"/>
    <col min="5" max="5" width="12.42578125" style="1" customWidth="1"/>
    <col min="6" max="6" width="11.140625" style="1" customWidth="1"/>
    <col min="7" max="7" width="11" style="66" customWidth="1"/>
    <col min="8" max="8" width="12.42578125" style="1" customWidth="1"/>
    <col min="9" max="9" width="9.140625" style="1" customWidth="1"/>
    <col min="10" max="10" width="9.140625" style="66" customWidth="1"/>
    <col min="11" max="11" width="11.85546875" style="1" customWidth="1"/>
    <col min="12" max="12" width="9.140625" style="1" customWidth="1"/>
    <col min="13" max="13" width="9.140625" style="66" customWidth="1"/>
    <col min="14" max="14" width="11.85546875" style="1" customWidth="1"/>
    <col min="15" max="15" width="9.140625" style="1" customWidth="1"/>
    <col min="16" max="16" width="9" style="55" customWidth="1"/>
    <col min="17" max="17" width="11.28515625" style="1" customWidth="1"/>
    <col min="18" max="16384" width="9.140625" style="1"/>
  </cols>
  <sheetData>
    <row r="1" spans="1:19" x14ac:dyDescent="0.25">
      <c r="A1" s="74" t="s">
        <v>102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9" x14ac:dyDescent="0.25">
      <c r="A2" s="2"/>
      <c r="B2" s="2"/>
      <c r="C2" s="2"/>
      <c r="D2" s="65"/>
      <c r="E2" s="2"/>
      <c r="F2" s="2"/>
      <c r="G2" s="65"/>
      <c r="H2" s="2"/>
      <c r="I2" s="2"/>
      <c r="J2" s="65"/>
      <c r="K2" s="2"/>
      <c r="L2" s="2"/>
      <c r="M2" s="65"/>
      <c r="N2" s="2"/>
      <c r="O2" s="2"/>
      <c r="P2" s="54"/>
      <c r="Q2" s="2"/>
    </row>
    <row r="3" spans="1:19" ht="15" customHeight="1" x14ac:dyDescent="0.25">
      <c r="A3" s="75" t="s">
        <v>0</v>
      </c>
      <c r="B3" s="75" t="s">
        <v>1</v>
      </c>
      <c r="C3" s="75" t="s">
        <v>2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9" ht="47.25" customHeight="1" x14ac:dyDescent="0.25">
      <c r="A4" s="75"/>
      <c r="B4" s="75"/>
      <c r="C4" s="75" t="s">
        <v>3</v>
      </c>
      <c r="D4" s="75"/>
      <c r="E4" s="75"/>
      <c r="F4" s="75" t="s">
        <v>4</v>
      </c>
      <c r="G4" s="75"/>
      <c r="H4" s="75"/>
      <c r="I4" s="75" t="s">
        <v>5</v>
      </c>
      <c r="J4" s="75"/>
      <c r="K4" s="75"/>
      <c r="L4" s="75" t="s">
        <v>6</v>
      </c>
      <c r="M4" s="75"/>
      <c r="N4" s="75"/>
      <c r="O4" s="75" t="s">
        <v>7</v>
      </c>
      <c r="P4" s="75"/>
      <c r="Q4" s="75"/>
    </row>
    <row r="5" spans="1:19" ht="60" customHeight="1" x14ac:dyDescent="0.25">
      <c r="A5" s="3"/>
      <c r="B5" s="3"/>
      <c r="C5" s="4">
        <v>2022</v>
      </c>
      <c r="D5" s="56">
        <v>2023</v>
      </c>
      <c r="E5" s="4" t="s">
        <v>8</v>
      </c>
      <c r="F5" s="4">
        <v>2022</v>
      </c>
      <c r="G5" s="56">
        <v>2023</v>
      </c>
      <c r="H5" s="4" t="s">
        <v>8</v>
      </c>
      <c r="I5" s="4">
        <v>2022</v>
      </c>
      <c r="J5" s="56">
        <v>2023</v>
      </c>
      <c r="K5" s="4" t="s">
        <v>8</v>
      </c>
      <c r="L5" s="4">
        <v>2022</v>
      </c>
      <c r="M5" s="56">
        <v>2023</v>
      </c>
      <c r="N5" s="4" t="s">
        <v>8</v>
      </c>
      <c r="O5" s="4">
        <v>2022</v>
      </c>
      <c r="P5" s="56">
        <v>2023</v>
      </c>
      <c r="Q5" s="4" t="s">
        <v>8</v>
      </c>
    </row>
    <row r="6" spans="1:19" x14ac:dyDescent="0.25">
      <c r="A6" s="52">
        <v>1</v>
      </c>
      <c r="B6" s="52">
        <v>2</v>
      </c>
      <c r="C6" s="52">
        <v>3</v>
      </c>
      <c r="D6" s="57">
        <v>4</v>
      </c>
      <c r="E6" s="52">
        <v>5</v>
      </c>
      <c r="F6" s="52">
        <v>6</v>
      </c>
      <c r="G6" s="57">
        <v>7</v>
      </c>
      <c r="H6" s="52">
        <v>8</v>
      </c>
      <c r="I6" s="52">
        <v>9</v>
      </c>
      <c r="J6" s="57">
        <v>10</v>
      </c>
      <c r="K6" s="52">
        <v>11</v>
      </c>
      <c r="L6" s="52">
        <v>12</v>
      </c>
      <c r="M6" s="57">
        <v>13</v>
      </c>
      <c r="N6" s="52">
        <v>14</v>
      </c>
      <c r="O6" s="52">
        <v>15</v>
      </c>
      <c r="P6" s="57">
        <v>16</v>
      </c>
      <c r="Q6" s="52">
        <v>17</v>
      </c>
      <c r="S6" s="5"/>
    </row>
    <row r="7" spans="1:19" ht="15" customHeight="1" x14ac:dyDescent="0.25">
      <c r="A7" s="6">
        <v>1</v>
      </c>
      <c r="B7" s="7" t="s">
        <v>26</v>
      </c>
      <c r="C7" s="8">
        <f>C8+C9+C10+C11+C12+C13+C14+C15+C16</f>
        <v>26</v>
      </c>
      <c r="D7" s="58">
        <f>D8+D9+D10+D11+D12+D13+D14+D15+D16</f>
        <v>7</v>
      </c>
      <c r="E7" s="9">
        <f>IF(C7=0,"-",D7/C7)</f>
        <v>0.26923076923076922</v>
      </c>
      <c r="F7" s="8">
        <f>SUM(F8:F16)</f>
        <v>0</v>
      </c>
      <c r="G7" s="58">
        <f>SUM(G8:G16)</f>
        <v>17</v>
      </c>
      <c r="H7" s="9" t="str">
        <f>IF(F7=0,"-",G7/F7)</f>
        <v>-</v>
      </c>
      <c r="I7" s="8">
        <f>I8+I9+I10+I11+I12+I13+I14+I15+I16</f>
        <v>156</v>
      </c>
      <c r="J7" s="58">
        <f>J8+J9+J10+J11+J12+J13+J14+J15+J16</f>
        <v>172</v>
      </c>
      <c r="K7" s="9">
        <f t="shared" ref="K7:K16" si="0">IF(I7=0,"-",J7/I7)</f>
        <v>1.1025641025641026</v>
      </c>
      <c r="L7" s="8">
        <f>L8+L9+L10+L11+L12+L13+L14+L15+L16</f>
        <v>6</v>
      </c>
      <c r="M7" s="58">
        <f>M8+M9+M10+M11+M12+M13+M14+M15+M16</f>
        <v>0</v>
      </c>
      <c r="N7" s="9">
        <f t="shared" ref="N7:N16" si="1">IF(L7=0,"-",M7/L7)</f>
        <v>0</v>
      </c>
      <c r="O7" s="8">
        <f>SUM(O8:O16)</f>
        <v>0</v>
      </c>
      <c r="P7" s="58">
        <f>SUM(P8:P16)</f>
        <v>0</v>
      </c>
      <c r="Q7" s="9" t="str">
        <f>IF(O7=0,"-",P7/O7)</f>
        <v>-</v>
      </c>
    </row>
    <row r="8" spans="1:19" s="10" customFormat="1" ht="15" customHeight="1" x14ac:dyDescent="0.25">
      <c r="A8" s="15" t="s">
        <v>27</v>
      </c>
      <c r="B8" s="16" t="s">
        <v>9</v>
      </c>
      <c r="C8" s="37">
        <v>0</v>
      </c>
      <c r="D8" s="60">
        <v>0</v>
      </c>
      <c r="E8" s="9" t="str">
        <f t="shared" ref="E8:E39" si="2">IF(C8=0,"-",D8/C8)</f>
        <v>-</v>
      </c>
      <c r="F8" s="21">
        <v>0</v>
      </c>
      <c r="G8" s="59">
        <v>0</v>
      </c>
      <c r="H8" s="9" t="str">
        <f t="shared" ref="H8:H39" si="3">IF(F8=0,"-",G8/F8)</f>
        <v>-</v>
      </c>
      <c r="I8" s="37">
        <v>0</v>
      </c>
      <c r="J8" s="60"/>
      <c r="K8" s="9" t="str">
        <f t="shared" si="0"/>
        <v>-</v>
      </c>
      <c r="L8" s="37">
        <v>0</v>
      </c>
      <c r="M8" s="60">
        <v>0</v>
      </c>
      <c r="N8" s="9" t="str">
        <f t="shared" si="1"/>
        <v>-</v>
      </c>
      <c r="O8" s="21">
        <v>0</v>
      </c>
      <c r="P8" s="59">
        <v>0</v>
      </c>
      <c r="Q8" s="9" t="str">
        <f t="shared" ref="Q8:Q16" si="4">IF(O8=0,"-",P8/O8)</f>
        <v>-</v>
      </c>
      <c r="S8" s="11"/>
    </row>
    <row r="9" spans="1:19" s="10" customFormat="1" ht="30" x14ac:dyDescent="0.25">
      <c r="A9" s="15" t="s">
        <v>28</v>
      </c>
      <c r="B9" s="16" t="s">
        <v>10</v>
      </c>
      <c r="C9" s="37">
        <v>20</v>
      </c>
      <c r="D9" s="60">
        <v>7</v>
      </c>
      <c r="E9" s="9">
        <f t="shared" si="2"/>
        <v>0.35</v>
      </c>
      <c r="F9" s="21">
        <v>0</v>
      </c>
      <c r="G9" s="59">
        <v>0</v>
      </c>
      <c r="H9" s="9" t="str">
        <f t="shared" si="3"/>
        <v>-</v>
      </c>
      <c r="I9" s="37">
        <v>104</v>
      </c>
      <c r="J9" s="60">
        <v>94</v>
      </c>
      <c r="K9" s="9">
        <f t="shared" si="0"/>
        <v>0.90384615384615385</v>
      </c>
      <c r="L9" s="37">
        <v>6</v>
      </c>
      <c r="M9" s="60">
        <v>0</v>
      </c>
      <c r="N9" s="9">
        <f t="shared" si="1"/>
        <v>0</v>
      </c>
      <c r="O9" s="21">
        <v>0</v>
      </c>
      <c r="P9" s="59">
        <v>0</v>
      </c>
      <c r="Q9" s="9" t="str">
        <f t="shared" si="4"/>
        <v>-</v>
      </c>
      <c r="S9" s="11"/>
    </row>
    <row r="10" spans="1:19" s="10" customFormat="1" ht="30" x14ac:dyDescent="0.25">
      <c r="A10" s="15" t="s">
        <v>29</v>
      </c>
      <c r="B10" s="16" t="s">
        <v>11</v>
      </c>
      <c r="C10" s="37">
        <v>2</v>
      </c>
      <c r="D10" s="60">
        <v>0</v>
      </c>
      <c r="E10" s="9">
        <f t="shared" si="2"/>
        <v>0</v>
      </c>
      <c r="F10" s="37">
        <v>0</v>
      </c>
      <c r="G10" s="60">
        <v>7</v>
      </c>
      <c r="H10" s="9" t="str">
        <f t="shared" si="3"/>
        <v>-</v>
      </c>
      <c r="I10" s="37">
        <v>5</v>
      </c>
      <c r="J10" s="60">
        <v>3</v>
      </c>
      <c r="K10" s="9">
        <f t="shared" si="0"/>
        <v>0.6</v>
      </c>
      <c r="L10" s="37">
        <v>0</v>
      </c>
      <c r="M10" s="60">
        <v>0</v>
      </c>
      <c r="N10" s="9" t="str">
        <f t="shared" si="1"/>
        <v>-</v>
      </c>
      <c r="O10" s="37">
        <v>0</v>
      </c>
      <c r="P10" s="60">
        <v>0</v>
      </c>
      <c r="Q10" s="9" t="str">
        <f t="shared" si="4"/>
        <v>-</v>
      </c>
      <c r="S10" s="11"/>
    </row>
    <row r="11" spans="1:19" s="10" customFormat="1" x14ac:dyDescent="0.25">
      <c r="A11" s="15" t="s">
        <v>30</v>
      </c>
      <c r="B11" s="16" t="s">
        <v>12</v>
      </c>
      <c r="C11" s="37">
        <v>0</v>
      </c>
      <c r="D11" s="60">
        <v>0</v>
      </c>
      <c r="E11" s="9" t="str">
        <f t="shared" si="2"/>
        <v>-</v>
      </c>
      <c r="F11" s="37">
        <v>0</v>
      </c>
      <c r="G11" s="60">
        <v>0</v>
      </c>
      <c r="H11" s="9" t="str">
        <f t="shared" si="3"/>
        <v>-</v>
      </c>
      <c r="I11" s="37">
        <v>0</v>
      </c>
      <c r="J11" s="60">
        <v>9</v>
      </c>
      <c r="K11" s="9" t="str">
        <f t="shared" si="0"/>
        <v>-</v>
      </c>
      <c r="L11" s="37">
        <v>0</v>
      </c>
      <c r="M11" s="60">
        <v>0</v>
      </c>
      <c r="N11" s="9" t="str">
        <f t="shared" si="1"/>
        <v>-</v>
      </c>
      <c r="O11" s="37">
        <v>0</v>
      </c>
      <c r="P11" s="60">
        <v>0</v>
      </c>
      <c r="Q11" s="9" t="str">
        <f t="shared" si="4"/>
        <v>-</v>
      </c>
      <c r="S11" s="11"/>
    </row>
    <row r="12" spans="1:19" s="12" customFormat="1" ht="30" x14ac:dyDescent="0.25">
      <c r="A12" s="15" t="s">
        <v>31</v>
      </c>
      <c r="B12" s="16" t="s">
        <v>13</v>
      </c>
      <c r="C12" s="37">
        <v>0</v>
      </c>
      <c r="D12" s="60">
        <v>0</v>
      </c>
      <c r="E12" s="9" t="str">
        <f t="shared" si="2"/>
        <v>-</v>
      </c>
      <c r="F12" s="37">
        <v>0</v>
      </c>
      <c r="G12" s="60">
        <v>6</v>
      </c>
      <c r="H12" s="9" t="str">
        <f t="shared" si="3"/>
        <v>-</v>
      </c>
      <c r="I12" s="37">
        <v>39</v>
      </c>
      <c r="J12" s="60">
        <v>28</v>
      </c>
      <c r="K12" s="9">
        <f t="shared" si="0"/>
        <v>0.71794871794871795</v>
      </c>
      <c r="L12" s="37">
        <v>0</v>
      </c>
      <c r="M12" s="60">
        <v>0</v>
      </c>
      <c r="N12" s="9" t="str">
        <f t="shared" si="1"/>
        <v>-</v>
      </c>
      <c r="O12" s="37">
        <v>0</v>
      </c>
      <c r="P12" s="60">
        <v>0</v>
      </c>
      <c r="Q12" s="9" t="str">
        <f t="shared" si="4"/>
        <v>-</v>
      </c>
      <c r="S12" s="13"/>
    </row>
    <row r="13" spans="1:19" s="10" customFormat="1" ht="20.25" customHeight="1" x14ac:dyDescent="0.25">
      <c r="A13" s="15" t="s">
        <v>32</v>
      </c>
      <c r="B13" s="16" t="s">
        <v>33</v>
      </c>
      <c r="C13" s="37">
        <v>0</v>
      </c>
      <c r="D13" s="60">
        <v>0</v>
      </c>
      <c r="E13" s="9" t="str">
        <f t="shared" si="2"/>
        <v>-</v>
      </c>
      <c r="F13" s="37">
        <v>0</v>
      </c>
      <c r="G13" s="60">
        <v>0</v>
      </c>
      <c r="H13" s="9" t="str">
        <f t="shared" si="3"/>
        <v>-</v>
      </c>
      <c r="I13" s="37">
        <v>1</v>
      </c>
      <c r="J13" s="60">
        <v>3</v>
      </c>
      <c r="K13" s="9">
        <f t="shared" si="0"/>
        <v>3</v>
      </c>
      <c r="L13" s="37"/>
      <c r="M13" s="60">
        <v>0</v>
      </c>
      <c r="N13" s="9" t="str">
        <f t="shared" si="1"/>
        <v>-</v>
      </c>
      <c r="O13" s="37">
        <v>0</v>
      </c>
      <c r="P13" s="60">
        <v>0</v>
      </c>
      <c r="Q13" s="9" t="str">
        <f t="shared" si="4"/>
        <v>-</v>
      </c>
      <c r="S13" s="11"/>
    </row>
    <row r="14" spans="1:19" s="10" customFormat="1" x14ac:dyDescent="0.25">
      <c r="A14" s="15" t="s">
        <v>34</v>
      </c>
      <c r="B14" s="16" t="s">
        <v>35</v>
      </c>
      <c r="C14" s="37">
        <v>0</v>
      </c>
      <c r="D14" s="60">
        <v>0</v>
      </c>
      <c r="E14" s="9" t="str">
        <f t="shared" si="2"/>
        <v>-</v>
      </c>
      <c r="F14" s="37">
        <v>0</v>
      </c>
      <c r="G14" s="60">
        <v>4</v>
      </c>
      <c r="H14" s="9" t="str">
        <f t="shared" si="3"/>
        <v>-</v>
      </c>
      <c r="I14" s="37">
        <v>0</v>
      </c>
      <c r="J14" s="60">
        <v>22</v>
      </c>
      <c r="K14" s="9" t="str">
        <f t="shared" si="0"/>
        <v>-</v>
      </c>
      <c r="L14" s="37">
        <v>0</v>
      </c>
      <c r="M14" s="60">
        <v>0</v>
      </c>
      <c r="N14" s="9" t="str">
        <f t="shared" si="1"/>
        <v>-</v>
      </c>
      <c r="O14" s="37">
        <v>0</v>
      </c>
      <c r="P14" s="60">
        <v>0</v>
      </c>
      <c r="Q14" s="9" t="str">
        <f t="shared" si="4"/>
        <v>-</v>
      </c>
      <c r="S14" s="11"/>
    </row>
    <row r="15" spans="1:19" s="10" customFormat="1" x14ac:dyDescent="0.25">
      <c r="A15" s="15" t="s">
        <v>36</v>
      </c>
      <c r="B15" s="16" t="s">
        <v>37</v>
      </c>
      <c r="C15" s="38">
        <v>0</v>
      </c>
      <c r="D15" s="73">
        <v>0</v>
      </c>
      <c r="E15" s="9" t="str">
        <f t="shared" si="2"/>
        <v>-</v>
      </c>
      <c r="F15" s="37">
        <v>0</v>
      </c>
      <c r="G15" s="60">
        <v>0</v>
      </c>
      <c r="H15" s="9" t="str">
        <f t="shared" si="3"/>
        <v>-</v>
      </c>
      <c r="I15" s="37">
        <v>0</v>
      </c>
      <c r="J15" s="60"/>
      <c r="K15" s="9" t="str">
        <f t="shared" si="0"/>
        <v>-</v>
      </c>
      <c r="L15" s="37">
        <v>0</v>
      </c>
      <c r="M15" s="60">
        <v>0</v>
      </c>
      <c r="N15" s="9" t="str">
        <f t="shared" si="1"/>
        <v>-</v>
      </c>
      <c r="O15" s="37">
        <v>0</v>
      </c>
      <c r="P15" s="60">
        <v>0</v>
      </c>
      <c r="Q15" s="9" t="str">
        <f t="shared" si="4"/>
        <v>-</v>
      </c>
      <c r="S15" s="11"/>
    </row>
    <row r="16" spans="1:19" ht="45" x14ac:dyDescent="0.25">
      <c r="A16" s="15" t="s">
        <v>38</v>
      </c>
      <c r="B16" s="16" t="s">
        <v>101</v>
      </c>
      <c r="C16" s="37">
        <v>4</v>
      </c>
      <c r="D16" s="60">
        <v>0</v>
      </c>
      <c r="E16" s="9">
        <f t="shared" si="2"/>
        <v>0</v>
      </c>
      <c r="F16" s="21">
        <v>0</v>
      </c>
      <c r="G16" s="59">
        <v>0</v>
      </c>
      <c r="H16" s="9" t="str">
        <f t="shared" si="3"/>
        <v>-</v>
      </c>
      <c r="I16" s="37">
        <v>7</v>
      </c>
      <c r="J16" s="60">
        <v>13</v>
      </c>
      <c r="K16" s="9">
        <f t="shared" si="0"/>
        <v>1.8571428571428572</v>
      </c>
      <c r="L16" s="37">
        <v>0</v>
      </c>
      <c r="M16" s="60">
        <v>0</v>
      </c>
      <c r="N16" s="9" t="str">
        <f t="shared" si="1"/>
        <v>-</v>
      </c>
      <c r="O16" s="21">
        <v>0</v>
      </c>
      <c r="P16" s="59">
        <v>0</v>
      </c>
      <c r="Q16" s="9" t="str">
        <f t="shared" si="4"/>
        <v>-</v>
      </c>
      <c r="S16" s="5"/>
    </row>
    <row r="17" spans="1:19" x14ac:dyDescent="0.25">
      <c r="A17" s="6">
        <v>2</v>
      </c>
      <c r="B17" s="7" t="s">
        <v>14</v>
      </c>
      <c r="C17" s="17">
        <f>C18+C21+C22+C23+C24+C25+C26+C27+C28</f>
        <v>0</v>
      </c>
      <c r="D17" s="61">
        <f>D18+D21+D22+D23+D24+D25+D26+D27+D28</f>
        <v>0</v>
      </c>
      <c r="E17" s="9" t="str">
        <f t="shared" si="2"/>
        <v>-</v>
      </c>
      <c r="F17" s="17">
        <f t="shared" ref="F17" si="5">F18+F21+F22+F23+F24+F25+F26+F27+F28</f>
        <v>0</v>
      </c>
      <c r="G17" s="61">
        <f t="shared" ref="G17" si="6">G18+G21+G22+G23+G24+G25+G26+G27+G28</f>
        <v>0</v>
      </c>
      <c r="H17" s="9" t="str">
        <f t="shared" si="3"/>
        <v>-</v>
      </c>
      <c r="I17" s="17">
        <f t="shared" ref="I17" si="7">I18+I21+I22+I23+I24+I25+I26+I27+I28</f>
        <v>1</v>
      </c>
      <c r="J17" s="58">
        <f>J18+J21+J22+J23+J24+J25+J26+J27+J28+J20</f>
        <v>12</v>
      </c>
      <c r="K17" s="9">
        <f>IF(I17=0,"-",J17/I17)</f>
        <v>12</v>
      </c>
      <c r="L17" s="17">
        <f t="shared" ref="L17" si="8">L18+L21+L22+L23+L24+L25+L26+L27+L28</f>
        <v>0</v>
      </c>
      <c r="M17" s="61">
        <f t="shared" ref="M17" si="9">M18+M21+M22+M23+M24+M25+M26+M27+M28</f>
        <v>0</v>
      </c>
      <c r="N17" s="9" t="str">
        <f>IF(L17=0,"-",M17/L17)</f>
        <v>-</v>
      </c>
      <c r="O17" s="17">
        <f t="shared" ref="O17:P17" si="10">O18+O21+O22+O23+O24+O25+O26+O27+O28</f>
        <v>0</v>
      </c>
      <c r="P17" s="61">
        <f t="shared" si="10"/>
        <v>0</v>
      </c>
      <c r="Q17" s="9" t="str">
        <f>IF(O17=0,"-",P17/O17)</f>
        <v>-</v>
      </c>
    </row>
    <row r="18" spans="1:19" ht="45" x14ac:dyDescent="0.25">
      <c r="A18" s="15" t="s">
        <v>40</v>
      </c>
      <c r="B18" s="16" t="s">
        <v>15</v>
      </c>
      <c r="C18" s="37">
        <v>0</v>
      </c>
      <c r="D18" s="60">
        <v>0</v>
      </c>
      <c r="E18" s="9" t="str">
        <f t="shared" ref="E18:E19" si="11">IF(C18=0,"-",D18/C18)</f>
        <v>-</v>
      </c>
      <c r="F18" s="21">
        <v>0</v>
      </c>
      <c r="G18" s="59">
        <v>0</v>
      </c>
      <c r="H18" s="9" t="str">
        <f t="shared" ref="H18:H19" si="12">IF(F18=0,"-",G18/F18)</f>
        <v>-</v>
      </c>
      <c r="I18" s="37">
        <v>0</v>
      </c>
      <c r="J18" s="60">
        <v>0</v>
      </c>
      <c r="K18" s="9" t="str">
        <f t="shared" ref="K18:K19" si="13">IF(I18=0,"-",J18/I18)</f>
        <v>-</v>
      </c>
      <c r="L18" s="37">
        <v>0</v>
      </c>
      <c r="M18" s="60">
        <v>0</v>
      </c>
      <c r="N18" s="9" t="str">
        <f t="shared" ref="N18:N19" si="14">IF(L18=0,"-",M18/L18)</f>
        <v>-</v>
      </c>
      <c r="O18" s="21">
        <v>0</v>
      </c>
      <c r="P18" s="59">
        <v>0</v>
      </c>
      <c r="Q18" s="9" t="str">
        <f t="shared" ref="Q18:Q19" si="15">IF(O18=0,"-",P18/O18)</f>
        <v>-</v>
      </c>
      <c r="S18" s="5"/>
    </row>
    <row r="19" spans="1:19" ht="30" x14ac:dyDescent="0.25">
      <c r="A19" s="19" t="s">
        <v>23</v>
      </c>
      <c r="B19" s="16" t="s">
        <v>16</v>
      </c>
      <c r="C19" s="37">
        <v>0</v>
      </c>
      <c r="D19" s="60">
        <v>0</v>
      </c>
      <c r="E19" s="9" t="str">
        <f t="shared" si="11"/>
        <v>-</v>
      </c>
      <c r="F19" s="21">
        <v>0</v>
      </c>
      <c r="G19" s="59">
        <v>0</v>
      </c>
      <c r="H19" s="9" t="str">
        <f t="shared" si="12"/>
        <v>-</v>
      </c>
      <c r="I19" s="37">
        <v>0</v>
      </c>
      <c r="J19" s="60">
        <v>0</v>
      </c>
      <c r="K19" s="9" t="str">
        <f t="shared" si="13"/>
        <v>-</v>
      </c>
      <c r="L19" s="37">
        <v>0</v>
      </c>
      <c r="M19" s="60">
        <v>0</v>
      </c>
      <c r="N19" s="9" t="str">
        <f t="shared" si="14"/>
        <v>-</v>
      </c>
      <c r="O19" s="21">
        <v>0</v>
      </c>
      <c r="P19" s="59">
        <v>0</v>
      </c>
      <c r="Q19" s="9" t="str">
        <f t="shared" si="15"/>
        <v>-</v>
      </c>
    </row>
    <row r="20" spans="1:19" ht="21.75" customHeight="1" x14ac:dyDescent="0.25">
      <c r="A20" s="19" t="s">
        <v>24</v>
      </c>
      <c r="B20" s="16" t="s">
        <v>17</v>
      </c>
      <c r="C20" s="18">
        <v>0</v>
      </c>
      <c r="D20" s="62">
        <v>0</v>
      </c>
      <c r="E20" s="9" t="str">
        <f t="shared" si="2"/>
        <v>-</v>
      </c>
      <c r="F20" s="20"/>
      <c r="G20" s="64"/>
      <c r="H20" s="9" t="str">
        <f t="shared" si="3"/>
        <v>-</v>
      </c>
      <c r="I20" s="18">
        <v>0</v>
      </c>
      <c r="J20" s="62">
        <v>9</v>
      </c>
      <c r="K20" s="9" t="str">
        <f t="shared" ref="K20:K39" si="16">IF(I20=0,"-",J20/I20)</f>
        <v>-</v>
      </c>
      <c r="L20" s="18"/>
      <c r="M20" s="62"/>
      <c r="N20" s="9" t="str">
        <f t="shared" ref="N20:N39" si="17">IF(L20=0,"-",M20/L20)</f>
        <v>-</v>
      </c>
      <c r="O20" s="18"/>
      <c r="P20" s="62"/>
      <c r="Q20" s="9" t="str">
        <f t="shared" ref="Q20:Q39" si="18">IF(O20=0,"-",P20/O20)</f>
        <v>-</v>
      </c>
    </row>
    <row r="21" spans="1:19" ht="30" x14ac:dyDescent="0.25">
      <c r="A21" s="15" t="s">
        <v>41</v>
      </c>
      <c r="B21" s="16" t="s">
        <v>10</v>
      </c>
      <c r="C21" s="18">
        <v>0</v>
      </c>
      <c r="D21" s="62">
        <v>0</v>
      </c>
      <c r="E21" s="9" t="str">
        <f t="shared" si="2"/>
        <v>-</v>
      </c>
      <c r="F21" s="21">
        <v>0</v>
      </c>
      <c r="G21" s="59">
        <v>0</v>
      </c>
      <c r="H21" s="9" t="str">
        <f t="shared" si="3"/>
        <v>-</v>
      </c>
      <c r="I21" s="37">
        <v>0</v>
      </c>
      <c r="J21" s="60">
        <v>0</v>
      </c>
      <c r="K21" s="9" t="str">
        <f t="shared" si="16"/>
        <v>-</v>
      </c>
      <c r="L21" s="37">
        <v>0</v>
      </c>
      <c r="M21" s="60">
        <v>0</v>
      </c>
      <c r="N21" s="9" t="str">
        <f t="shared" si="17"/>
        <v>-</v>
      </c>
      <c r="O21" s="21">
        <v>0</v>
      </c>
      <c r="P21" s="59">
        <v>0</v>
      </c>
      <c r="Q21" s="9" t="str">
        <f t="shared" si="18"/>
        <v>-</v>
      </c>
    </row>
    <row r="22" spans="1:19" ht="30" x14ac:dyDescent="0.25">
      <c r="A22" s="15" t="s">
        <v>42</v>
      </c>
      <c r="B22" s="16" t="s">
        <v>11</v>
      </c>
      <c r="C22" s="14">
        <v>0</v>
      </c>
      <c r="D22" s="73">
        <v>0</v>
      </c>
      <c r="E22" s="9" t="str">
        <f t="shared" si="2"/>
        <v>-</v>
      </c>
      <c r="F22" s="21">
        <v>0</v>
      </c>
      <c r="G22" s="59">
        <v>0</v>
      </c>
      <c r="H22" s="9" t="str">
        <f t="shared" si="3"/>
        <v>-</v>
      </c>
      <c r="I22" s="37">
        <v>0</v>
      </c>
      <c r="J22" s="60">
        <v>0</v>
      </c>
      <c r="K22" s="9" t="str">
        <f t="shared" si="16"/>
        <v>-</v>
      </c>
      <c r="L22" s="37">
        <v>0</v>
      </c>
      <c r="M22" s="60">
        <v>0</v>
      </c>
      <c r="N22" s="9" t="str">
        <f t="shared" si="17"/>
        <v>-</v>
      </c>
      <c r="O22" s="21">
        <v>0</v>
      </c>
      <c r="P22" s="59">
        <v>0</v>
      </c>
      <c r="Q22" s="9" t="str">
        <f t="shared" si="18"/>
        <v>-</v>
      </c>
      <c r="S22" s="5"/>
    </row>
    <row r="23" spans="1:19" x14ac:dyDescent="0.25">
      <c r="A23" s="15" t="s">
        <v>43</v>
      </c>
      <c r="B23" s="16" t="s">
        <v>12</v>
      </c>
      <c r="C23" s="18">
        <v>0</v>
      </c>
      <c r="D23" s="62">
        <v>0</v>
      </c>
      <c r="E23" s="9" t="str">
        <f t="shared" si="2"/>
        <v>-</v>
      </c>
      <c r="F23" s="21">
        <v>0</v>
      </c>
      <c r="G23" s="59">
        <v>0</v>
      </c>
      <c r="H23" s="9" t="str">
        <f t="shared" si="3"/>
        <v>-</v>
      </c>
      <c r="I23" s="37">
        <v>0</v>
      </c>
      <c r="J23" s="60">
        <v>0</v>
      </c>
      <c r="K23" s="9" t="str">
        <f t="shared" si="16"/>
        <v>-</v>
      </c>
      <c r="L23" s="37">
        <v>0</v>
      </c>
      <c r="M23" s="60">
        <v>0</v>
      </c>
      <c r="N23" s="9" t="str">
        <f t="shared" si="17"/>
        <v>-</v>
      </c>
      <c r="O23" s="21">
        <v>0</v>
      </c>
      <c r="P23" s="59">
        <v>0</v>
      </c>
      <c r="Q23" s="9" t="str">
        <f t="shared" si="18"/>
        <v>-</v>
      </c>
      <c r="S23" s="5"/>
    </row>
    <row r="24" spans="1:19" ht="30.75" customHeight="1" x14ac:dyDescent="0.25">
      <c r="A24" s="15" t="s">
        <v>44</v>
      </c>
      <c r="B24" s="16" t="s">
        <v>18</v>
      </c>
      <c r="C24" s="14">
        <v>0</v>
      </c>
      <c r="D24" s="73">
        <v>0</v>
      </c>
      <c r="E24" s="9" t="str">
        <f t="shared" si="2"/>
        <v>-</v>
      </c>
      <c r="F24" s="21">
        <v>0</v>
      </c>
      <c r="G24" s="59">
        <v>0</v>
      </c>
      <c r="H24" s="9" t="str">
        <f t="shared" si="3"/>
        <v>-</v>
      </c>
      <c r="I24" s="37">
        <v>0</v>
      </c>
      <c r="J24" s="60">
        <v>0</v>
      </c>
      <c r="K24" s="9" t="str">
        <f t="shared" si="16"/>
        <v>-</v>
      </c>
      <c r="L24" s="37">
        <v>0</v>
      </c>
      <c r="M24" s="60">
        <v>0</v>
      </c>
      <c r="N24" s="9" t="str">
        <f t="shared" si="17"/>
        <v>-</v>
      </c>
      <c r="O24" s="21">
        <v>0</v>
      </c>
      <c r="P24" s="59">
        <v>0</v>
      </c>
      <c r="Q24" s="9" t="str">
        <f t="shared" si="18"/>
        <v>-</v>
      </c>
      <c r="S24" s="5"/>
    </row>
    <row r="25" spans="1:19" ht="19.5" customHeight="1" x14ac:dyDescent="0.25">
      <c r="A25" s="15" t="s">
        <v>45</v>
      </c>
      <c r="B25" s="16" t="s">
        <v>33</v>
      </c>
      <c r="C25" s="37">
        <v>0</v>
      </c>
      <c r="D25" s="60">
        <v>0</v>
      </c>
      <c r="E25" s="9" t="str">
        <f t="shared" si="2"/>
        <v>-</v>
      </c>
      <c r="F25" s="21">
        <v>0</v>
      </c>
      <c r="G25" s="59">
        <v>0</v>
      </c>
      <c r="H25" s="9" t="str">
        <f t="shared" si="3"/>
        <v>-</v>
      </c>
      <c r="I25" s="37">
        <v>1</v>
      </c>
      <c r="J25" s="60">
        <v>3</v>
      </c>
      <c r="K25" s="9" t="s">
        <v>87</v>
      </c>
      <c r="L25" s="37">
        <v>0</v>
      </c>
      <c r="M25" s="60">
        <v>0</v>
      </c>
      <c r="N25" s="9" t="str">
        <f t="shared" si="17"/>
        <v>-</v>
      </c>
      <c r="O25" s="21">
        <v>0</v>
      </c>
      <c r="P25" s="59">
        <v>0</v>
      </c>
      <c r="Q25" s="9" t="str">
        <f t="shared" si="18"/>
        <v>-</v>
      </c>
      <c r="S25" s="5"/>
    </row>
    <row r="26" spans="1:19" x14ac:dyDescent="0.25">
      <c r="A26" s="15" t="s">
        <v>46</v>
      </c>
      <c r="B26" s="16" t="s">
        <v>35</v>
      </c>
      <c r="C26" s="14">
        <v>0</v>
      </c>
      <c r="D26" s="73">
        <v>0</v>
      </c>
      <c r="E26" s="9" t="str">
        <f t="shared" si="2"/>
        <v>-</v>
      </c>
      <c r="F26" s="21">
        <v>0</v>
      </c>
      <c r="G26" s="59">
        <v>0</v>
      </c>
      <c r="H26" s="9" t="str">
        <f t="shared" si="3"/>
        <v>-</v>
      </c>
      <c r="I26" s="37">
        <v>0</v>
      </c>
      <c r="J26" s="60">
        <v>0</v>
      </c>
      <c r="K26" s="9" t="str">
        <f t="shared" si="16"/>
        <v>-</v>
      </c>
      <c r="L26" s="37">
        <v>0</v>
      </c>
      <c r="M26" s="60">
        <v>0</v>
      </c>
      <c r="N26" s="9" t="str">
        <f t="shared" si="17"/>
        <v>-</v>
      </c>
      <c r="O26" s="21">
        <v>0</v>
      </c>
      <c r="P26" s="59">
        <v>0</v>
      </c>
      <c r="Q26" s="9" t="str">
        <f t="shared" si="18"/>
        <v>-</v>
      </c>
      <c r="S26" s="5"/>
    </row>
    <row r="27" spans="1:19" x14ac:dyDescent="0.25">
      <c r="A27" s="15" t="s">
        <v>47</v>
      </c>
      <c r="B27" s="16" t="s">
        <v>37</v>
      </c>
      <c r="C27" s="18">
        <v>0</v>
      </c>
      <c r="D27" s="62">
        <v>0</v>
      </c>
      <c r="E27" s="9" t="str">
        <f t="shared" si="2"/>
        <v>-</v>
      </c>
      <c r="F27" s="21">
        <v>0</v>
      </c>
      <c r="G27" s="59">
        <v>0</v>
      </c>
      <c r="H27" s="9" t="str">
        <f t="shared" si="3"/>
        <v>-</v>
      </c>
      <c r="I27" s="37">
        <v>0</v>
      </c>
      <c r="J27" s="60">
        <v>0</v>
      </c>
      <c r="K27" s="9" t="str">
        <f t="shared" si="16"/>
        <v>-</v>
      </c>
      <c r="L27" s="37">
        <v>0</v>
      </c>
      <c r="M27" s="60">
        <v>0</v>
      </c>
      <c r="N27" s="9" t="str">
        <f t="shared" si="17"/>
        <v>-</v>
      </c>
      <c r="O27" s="21">
        <v>0</v>
      </c>
      <c r="P27" s="59">
        <v>0</v>
      </c>
      <c r="Q27" s="9" t="str">
        <f t="shared" si="18"/>
        <v>-</v>
      </c>
      <c r="S27" s="5"/>
    </row>
    <row r="28" spans="1:19" x14ac:dyDescent="0.25">
      <c r="A28" s="15" t="s">
        <v>48</v>
      </c>
      <c r="B28" s="16" t="s">
        <v>39</v>
      </c>
      <c r="C28" s="14">
        <v>0</v>
      </c>
      <c r="D28" s="73">
        <v>0</v>
      </c>
      <c r="E28" s="9" t="str">
        <f t="shared" si="2"/>
        <v>-</v>
      </c>
      <c r="F28" s="21">
        <v>0</v>
      </c>
      <c r="G28" s="59">
        <v>0</v>
      </c>
      <c r="H28" s="9" t="str">
        <f t="shared" si="3"/>
        <v>-</v>
      </c>
      <c r="I28" s="37">
        <v>0</v>
      </c>
      <c r="J28" s="60">
        <v>0</v>
      </c>
      <c r="K28" s="9" t="str">
        <f t="shared" si="16"/>
        <v>-</v>
      </c>
      <c r="L28" s="37">
        <v>0</v>
      </c>
      <c r="M28" s="60">
        <v>0</v>
      </c>
      <c r="N28" s="9" t="str">
        <f t="shared" si="17"/>
        <v>-</v>
      </c>
      <c r="O28" s="21">
        <v>0</v>
      </c>
      <c r="P28" s="59">
        <v>0</v>
      </c>
      <c r="Q28" s="9" t="str">
        <f t="shared" si="18"/>
        <v>-</v>
      </c>
      <c r="S28" s="5"/>
    </row>
    <row r="29" spans="1:19" x14ac:dyDescent="0.25">
      <c r="A29" s="6">
        <v>3</v>
      </c>
      <c r="B29" s="7" t="s">
        <v>19</v>
      </c>
      <c r="C29" s="17">
        <f>SUM(C30:C39)</f>
        <v>26</v>
      </c>
      <c r="D29" s="61">
        <f>SUM(D30:D39)</f>
        <v>7</v>
      </c>
      <c r="E29" s="9">
        <f t="shared" si="2"/>
        <v>0.26923076923076922</v>
      </c>
      <c r="F29" s="17">
        <f>SUM(F30:F39)</f>
        <v>0</v>
      </c>
      <c r="G29" s="61">
        <f>SUM(G30:G39)</f>
        <v>17</v>
      </c>
      <c r="H29" s="9" t="str">
        <f t="shared" si="3"/>
        <v>-</v>
      </c>
      <c r="I29" s="17">
        <f>SUM(I30:I39)</f>
        <v>155</v>
      </c>
      <c r="J29" s="61">
        <f>SUM(J30:J39)</f>
        <v>160</v>
      </c>
      <c r="K29" s="9" t="s">
        <v>87</v>
      </c>
      <c r="L29" s="17">
        <f>SUM(L30:L39)</f>
        <v>6</v>
      </c>
      <c r="M29" s="61">
        <f>SUM(M30:M39)</f>
        <v>0</v>
      </c>
      <c r="N29" s="9">
        <f>IF(L29=0,"-",M29/L29)</f>
        <v>0</v>
      </c>
      <c r="O29" s="17">
        <f>SUM(O30:O39)</f>
        <v>0</v>
      </c>
      <c r="P29" s="61">
        <f>SUM(P30:P39)</f>
        <v>0</v>
      </c>
      <c r="Q29" s="9" t="str">
        <f t="shared" si="18"/>
        <v>-</v>
      </c>
    </row>
    <row r="30" spans="1:19" s="66" customFormat="1" ht="30" x14ac:dyDescent="0.25">
      <c r="A30" s="68" t="s">
        <v>49</v>
      </c>
      <c r="B30" s="69" t="s">
        <v>20</v>
      </c>
      <c r="C30" s="60">
        <v>20</v>
      </c>
      <c r="D30" s="60">
        <v>7</v>
      </c>
      <c r="E30" s="70">
        <f t="shared" si="2"/>
        <v>0.35</v>
      </c>
      <c r="F30" s="59">
        <v>0</v>
      </c>
      <c r="G30" s="59">
        <v>0</v>
      </c>
      <c r="H30" s="70" t="str">
        <f t="shared" si="3"/>
        <v>-</v>
      </c>
      <c r="I30" s="60">
        <v>104</v>
      </c>
      <c r="J30" s="60">
        <v>94</v>
      </c>
      <c r="K30" s="70">
        <f t="shared" ref="K30" si="19">IF(I30=0,"-",J30/I30)</f>
        <v>0.90384615384615385</v>
      </c>
      <c r="L30" s="60">
        <v>6</v>
      </c>
      <c r="M30" s="60">
        <v>0</v>
      </c>
      <c r="N30" s="70">
        <f t="shared" ref="N30" si="20">IF(L30=0,"-",M30/L30)</f>
        <v>0</v>
      </c>
      <c r="O30" s="59">
        <v>0</v>
      </c>
      <c r="P30" s="59">
        <v>0</v>
      </c>
      <c r="Q30" s="70" t="str">
        <f t="shared" si="18"/>
        <v>-</v>
      </c>
      <c r="S30" s="71"/>
    </row>
    <row r="31" spans="1:19" s="66" customFormat="1" ht="45" x14ac:dyDescent="0.25">
      <c r="A31" s="68" t="s">
        <v>50</v>
      </c>
      <c r="B31" s="69" t="s">
        <v>21</v>
      </c>
      <c r="C31" s="60">
        <v>0</v>
      </c>
      <c r="D31" s="60">
        <v>0</v>
      </c>
      <c r="E31" s="70" t="str">
        <f t="shared" si="2"/>
        <v>-</v>
      </c>
      <c r="F31" s="59">
        <v>0</v>
      </c>
      <c r="G31" s="59">
        <v>0</v>
      </c>
      <c r="H31" s="70" t="str">
        <f t="shared" si="3"/>
        <v>-</v>
      </c>
      <c r="I31" s="60">
        <v>0</v>
      </c>
      <c r="J31" s="60"/>
      <c r="K31" s="70" t="str">
        <f t="shared" si="16"/>
        <v>-</v>
      </c>
      <c r="L31" s="60">
        <v>0</v>
      </c>
      <c r="M31" s="60">
        <v>0</v>
      </c>
      <c r="N31" s="70" t="str">
        <f t="shared" si="17"/>
        <v>-</v>
      </c>
      <c r="O31" s="59">
        <v>0</v>
      </c>
      <c r="P31" s="59">
        <v>0</v>
      </c>
      <c r="Q31" s="70" t="str">
        <f t="shared" si="18"/>
        <v>-</v>
      </c>
      <c r="S31" s="71"/>
    </row>
    <row r="32" spans="1:19" s="66" customFormat="1" ht="30" x14ac:dyDescent="0.25">
      <c r="A32" s="68" t="s">
        <v>51</v>
      </c>
      <c r="B32" s="72" t="s">
        <v>22</v>
      </c>
      <c r="C32" s="63">
        <v>2</v>
      </c>
      <c r="D32" s="67">
        <v>0</v>
      </c>
      <c r="E32" s="70">
        <f t="shared" si="2"/>
        <v>0</v>
      </c>
      <c r="F32" s="63">
        <v>0</v>
      </c>
      <c r="G32" s="63">
        <v>7</v>
      </c>
      <c r="H32" s="70" t="str">
        <f t="shared" si="3"/>
        <v>-</v>
      </c>
      <c r="I32" s="63">
        <v>5</v>
      </c>
      <c r="J32" s="67">
        <v>3</v>
      </c>
      <c r="K32" s="70">
        <f t="shared" si="16"/>
        <v>0.6</v>
      </c>
      <c r="L32" s="67">
        <v>0</v>
      </c>
      <c r="M32" s="60">
        <v>0</v>
      </c>
      <c r="N32" s="70" t="str">
        <f t="shared" si="17"/>
        <v>-</v>
      </c>
      <c r="O32" s="63"/>
      <c r="P32" s="63"/>
      <c r="Q32" s="70" t="str">
        <f t="shared" si="18"/>
        <v>-</v>
      </c>
      <c r="S32" s="71"/>
    </row>
    <row r="33" spans="1:19" s="66" customFormat="1" ht="30" x14ac:dyDescent="0.25">
      <c r="A33" s="68" t="s">
        <v>25</v>
      </c>
      <c r="B33" s="69" t="s">
        <v>52</v>
      </c>
      <c r="C33" s="60">
        <v>0</v>
      </c>
      <c r="D33" s="60">
        <v>0</v>
      </c>
      <c r="E33" s="70" t="str">
        <f t="shared" si="2"/>
        <v>-</v>
      </c>
      <c r="F33" s="59">
        <v>0</v>
      </c>
      <c r="G33" s="59">
        <v>0</v>
      </c>
      <c r="H33" s="70" t="str">
        <f t="shared" si="3"/>
        <v>-</v>
      </c>
      <c r="I33" s="60">
        <v>0</v>
      </c>
      <c r="J33" s="60"/>
      <c r="K33" s="70" t="str">
        <f t="shared" si="16"/>
        <v>-</v>
      </c>
      <c r="L33" s="60">
        <v>0</v>
      </c>
      <c r="M33" s="60">
        <v>0</v>
      </c>
      <c r="N33" s="70" t="str">
        <f t="shared" si="17"/>
        <v>-</v>
      </c>
      <c r="O33" s="59">
        <v>0</v>
      </c>
      <c r="P33" s="59">
        <v>0</v>
      </c>
      <c r="Q33" s="70" t="str">
        <f t="shared" si="18"/>
        <v>-</v>
      </c>
      <c r="S33" s="71"/>
    </row>
    <row r="34" spans="1:19" s="66" customFormat="1" ht="30" x14ac:dyDescent="0.25">
      <c r="A34" s="68" t="s">
        <v>53</v>
      </c>
      <c r="B34" s="69" t="s">
        <v>54</v>
      </c>
      <c r="C34" s="60">
        <v>0</v>
      </c>
      <c r="D34" s="60">
        <v>0</v>
      </c>
      <c r="E34" s="70" t="str">
        <f t="shared" si="2"/>
        <v>-</v>
      </c>
      <c r="F34" s="59">
        <v>0</v>
      </c>
      <c r="G34" s="59">
        <v>6</v>
      </c>
      <c r="H34" s="70" t="str">
        <f t="shared" si="3"/>
        <v>-</v>
      </c>
      <c r="I34" s="60">
        <v>39</v>
      </c>
      <c r="J34" s="60">
        <v>28</v>
      </c>
      <c r="K34" s="70">
        <f t="shared" si="16"/>
        <v>0.71794871794871795</v>
      </c>
      <c r="L34" s="60">
        <v>0</v>
      </c>
      <c r="M34" s="60">
        <v>0</v>
      </c>
      <c r="N34" s="70" t="str">
        <f t="shared" si="17"/>
        <v>-</v>
      </c>
      <c r="O34" s="59">
        <v>0</v>
      </c>
      <c r="P34" s="59">
        <v>0</v>
      </c>
      <c r="Q34" s="70" t="str">
        <f t="shared" si="18"/>
        <v>-</v>
      </c>
      <c r="S34" s="71"/>
    </row>
    <row r="35" spans="1:19" s="66" customFormat="1" ht="30" x14ac:dyDescent="0.25">
      <c r="A35" s="68" t="s">
        <v>55</v>
      </c>
      <c r="B35" s="69" t="s">
        <v>56</v>
      </c>
      <c r="C35" s="60">
        <v>0</v>
      </c>
      <c r="D35" s="60">
        <v>0</v>
      </c>
      <c r="E35" s="70" t="str">
        <f t="shared" si="2"/>
        <v>-</v>
      </c>
      <c r="F35" s="59">
        <v>0</v>
      </c>
      <c r="G35" s="59">
        <v>0</v>
      </c>
      <c r="H35" s="70" t="str">
        <f t="shared" si="3"/>
        <v>-</v>
      </c>
      <c r="I35" s="60">
        <v>0</v>
      </c>
      <c r="J35" s="60"/>
      <c r="K35" s="70" t="str">
        <f t="shared" si="16"/>
        <v>-</v>
      </c>
      <c r="L35" s="60">
        <v>0</v>
      </c>
      <c r="M35" s="60">
        <v>0</v>
      </c>
      <c r="N35" s="70" t="str">
        <f t="shared" si="17"/>
        <v>-</v>
      </c>
      <c r="O35" s="59">
        <v>0</v>
      </c>
      <c r="P35" s="59">
        <v>0</v>
      </c>
      <c r="Q35" s="70" t="str">
        <f t="shared" si="18"/>
        <v>-</v>
      </c>
      <c r="S35" s="71"/>
    </row>
    <row r="36" spans="1:19" s="66" customFormat="1" ht="30" x14ac:dyDescent="0.25">
      <c r="A36" s="68" t="s">
        <v>57</v>
      </c>
      <c r="B36" s="69" t="s">
        <v>58</v>
      </c>
      <c r="C36" s="60">
        <v>0</v>
      </c>
      <c r="D36" s="60">
        <v>0</v>
      </c>
      <c r="E36" s="70" t="str">
        <f t="shared" si="2"/>
        <v>-</v>
      </c>
      <c r="F36" s="59">
        <v>0</v>
      </c>
      <c r="G36" s="59">
        <v>0</v>
      </c>
      <c r="H36" s="70" t="str">
        <f t="shared" si="3"/>
        <v>-</v>
      </c>
      <c r="I36" s="60">
        <v>0</v>
      </c>
      <c r="J36" s="60"/>
      <c r="K36" s="70" t="str">
        <f t="shared" si="16"/>
        <v>-</v>
      </c>
      <c r="L36" s="60">
        <v>0</v>
      </c>
      <c r="M36" s="60">
        <v>0</v>
      </c>
      <c r="N36" s="70" t="str">
        <f t="shared" si="17"/>
        <v>-</v>
      </c>
      <c r="O36" s="59">
        <v>0</v>
      </c>
      <c r="P36" s="59">
        <v>0</v>
      </c>
      <c r="Q36" s="70" t="str">
        <f t="shared" si="18"/>
        <v>-</v>
      </c>
      <c r="S36" s="71"/>
    </row>
    <row r="37" spans="1:19" s="66" customFormat="1" ht="21.75" customHeight="1" x14ac:dyDescent="0.25">
      <c r="A37" s="68" t="s">
        <v>59</v>
      </c>
      <c r="B37" s="69" t="s">
        <v>60</v>
      </c>
      <c r="C37" s="60">
        <v>0</v>
      </c>
      <c r="D37" s="60">
        <v>0</v>
      </c>
      <c r="E37" s="70" t="str">
        <f t="shared" si="2"/>
        <v>-</v>
      </c>
      <c r="F37" s="59">
        <v>0</v>
      </c>
      <c r="G37" s="59">
        <v>4</v>
      </c>
      <c r="H37" s="70" t="str">
        <f t="shared" si="3"/>
        <v>-</v>
      </c>
      <c r="I37" s="60">
        <v>0</v>
      </c>
      <c r="J37" s="60">
        <v>22</v>
      </c>
      <c r="K37" s="70" t="str">
        <f t="shared" si="16"/>
        <v>-</v>
      </c>
      <c r="L37" s="60">
        <v>0</v>
      </c>
      <c r="M37" s="60">
        <v>0</v>
      </c>
      <c r="N37" s="70" t="str">
        <f t="shared" si="17"/>
        <v>-</v>
      </c>
      <c r="O37" s="59">
        <v>0</v>
      </c>
      <c r="P37" s="59">
        <v>0</v>
      </c>
      <c r="Q37" s="70" t="str">
        <f t="shared" si="18"/>
        <v>-</v>
      </c>
      <c r="S37" s="71"/>
    </row>
    <row r="38" spans="1:19" ht="60" x14ac:dyDescent="0.25">
      <c r="A38" s="15" t="s">
        <v>61</v>
      </c>
      <c r="B38" s="16" t="s">
        <v>62</v>
      </c>
      <c r="C38" s="37">
        <v>0</v>
      </c>
      <c r="D38" s="60">
        <v>0</v>
      </c>
      <c r="E38" s="9" t="str">
        <f t="shared" si="2"/>
        <v>-</v>
      </c>
      <c r="F38" s="21">
        <v>0</v>
      </c>
      <c r="G38" s="59">
        <v>0</v>
      </c>
      <c r="H38" s="9" t="str">
        <f t="shared" si="3"/>
        <v>-</v>
      </c>
      <c r="I38" s="37">
        <v>0</v>
      </c>
      <c r="J38" s="60">
        <v>1</v>
      </c>
      <c r="K38" s="9" t="str">
        <f t="shared" si="16"/>
        <v>-</v>
      </c>
      <c r="L38" s="37">
        <v>0</v>
      </c>
      <c r="M38" s="60">
        <v>0</v>
      </c>
      <c r="N38" s="9" t="str">
        <f t="shared" si="17"/>
        <v>-</v>
      </c>
      <c r="O38" s="21">
        <v>0</v>
      </c>
      <c r="P38" s="59">
        <v>0</v>
      </c>
      <c r="Q38" s="9" t="str">
        <f t="shared" si="18"/>
        <v>-</v>
      </c>
      <c r="S38" s="5"/>
    </row>
    <row r="39" spans="1:19" ht="45" x14ac:dyDescent="0.25">
      <c r="A39" s="15" t="s">
        <v>63</v>
      </c>
      <c r="B39" s="16" t="s">
        <v>101</v>
      </c>
      <c r="C39" s="21">
        <v>4</v>
      </c>
      <c r="D39" s="60">
        <v>0</v>
      </c>
      <c r="E39" s="9">
        <f t="shared" si="2"/>
        <v>0</v>
      </c>
      <c r="F39" s="20">
        <v>0</v>
      </c>
      <c r="G39" s="64">
        <v>0</v>
      </c>
      <c r="H39" s="9" t="str">
        <f t="shared" si="3"/>
        <v>-</v>
      </c>
      <c r="I39" s="18">
        <v>7</v>
      </c>
      <c r="J39" s="62">
        <v>12</v>
      </c>
      <c r="K39" s="9">
        <f t="shared" si="16"/>
        <v>1.7142857142857142</v>
      </c>
      <c r="L39" s="18">
        <v>0</v>
      </c>
      <c r="M39" s="60">
        <v>0</v>
      </c>
      <c r="N39" s="9" t="str">
        <f t="shared" si="17"/>
        <v>-</v>
      </c>
      <c r="O39" s="20">
        <v>0</v>
      </c>
      <c r="P39" s="64">
        <v>0</v>
      </c>
      <c r="Q39" s="9" t="str">
        <f t="shared" si="18"/>
        <v>-</v>
      </c>
      <c r="S39" s="5"/>
    </row>
    <row r="40" spans="1:19" x14ac:dyDescent="0.25">
      <c r="C40" s="2"/>
      <c r="D40" s="65"/>
      <c r="E40" s="2"/>
      <c r="F40" s="2"/>
      <c r="G40" s="65"/>
    </row>
  </sheetData>
  <mergeCells count="9">
    <mergeCell ref="A1:Q1"/>
    <mergeCell ref="A3:A4"/>
    <mergeCell ref="B3:B4"/>
    <mergeCell ref="C3:Q3"/>
    <mergeCell ref="C4:E4"/>
    <mergeCell ref="F4:H4"/>
    <mergeCell ref="I4:K4"/>
    <mergeCell ref="L4:N4"/>
    <mergeCell ref="O4:Q4"/>
  </mergeCells>
  <pageMargins left="0.70866141732283472" right="0.70866141732283472" top="0" bottom="0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"/>
  <sheetViews>
    <sheetView zoomScale="90" zoomScaleNormal="90" workbookViewId="0">
      <selection activeCell="H5" sqref="H5"/>
    </sheetView>
  </sheetViews>
  <sheetFormatPr defaultRowHeight="15.75" x14ac:dyDescent="0.25"/>
  <cols>
    <col min="1" max="2" width="18.140625" style="22" customWidth="1"/>
    <col min="3" max="3" width="20.140625" style="22" customWidth="1"/>
    <col min="4" max="4" width="16" style="22" customWidth="1"/>
    <col min="5" max="6" width="18.140625" style="22" customWidth="1"/>
    <col min="7" max="7" width="29.28515625" style="22" customWidth="1"/>
    <col min="8" max="8" width="17.7109375" style="22" customWidth="1"/>
    <col min="9" max="9" width="17.140625" style="22" customWidth="1"/>
    <col min="10" max="10" width="18.140625" style="22" customWidth="1"/>
    <col min="11" max="11" width="19" style="22" customWidth="1"/>
    <col min="12" max="16384" width="9.140625" style="22"/>
  </cols>
  <sheetData>
    <row r="1" spans="1:13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3" ht="90.75" customHeight="1" thickBot="1" x14ac:dyDescent="0.3">
      <c r="A2" s="79" t="s">
        <v>94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ht="133.5" customHeight="1" thickBot="1" x14ac:dyDescent="0.3">
      <c r="A3" s="32" t="s">
        <v>77</v>
      </c>
      <c r="B3" s="33" t="s">
        <v>78</v>
      </c>
      <c r="C3" s="33" t="s">
        <v>79</v>
      </c>
      <c r="D3" s="33" t="s">
        <v>80</v>
      </c>
      <c r="E3" s="77" t="s">
        <v>81</v>
      </c>
      <c r="F3" s="78"/>
      <c r="G3" s="33" t="s">
        <v>82</v>
      </c>
      <c r="H3" s="34" t="s">
        <v>83</v>
      </c>
      <c r="I3" s="33" t="s">
        <v>84</v>
      </c>
      <c r="J3" s="33" t="s">
        <v>85</v>
      </c>
      <c r="K3" s="35" t="s">
        <v>86</v>
      </c>
    </row>
    <row r="4" spans="1:13" ht="16.5" thickBot="1" x14ac:dyDescent="0.3">
      <c r="A4" s="27">
        <v>2</v>
      </c>
      <c r="B4" s="24">
        <v>4</v>
      </c>
      <c r="C4" s="24">
        <v>5</v>
      </c>
      <c r="D4" s="24">
        <v>6</v>
      </c>
      <c r="E4" s="24">
        <v>7</v>
      </c>
      <c r="F4" s="24">
        <v>8</v>
      </c>
      <c r="G4" s="24">
        <v>9</v>
      </c>
      <c r="H4" s="25">
        <v>10</v>
      </c>
      <c r="I4" s="24">
        <v>11</v>
      </c>
      <c r="J4" s="24">
        <v>12</v>
      </c>
      <c r="K4" s="26">
        <v>13</v>
      </c>
    </row>
    <row r="5" spans="1:13" s="31" customFormat="1" ht="284.25" customHeight="1" thickBot="1" x14ac:dyDescent="0.3">
      <c r="A5" s="28" t="s">
        <v>88</v>
      </c>
      <c r="B5" s="29" t="s">
        <v>92</v>
      </c>
      <c r="C5" s="23" t="s">
        <v>89</v>
      </c>
      <c r="D5" s="29" t="s">
        <v>90</v>
      </c>
      <c r="E5" s="29" t="s">
        <v>93</v>
      </c>
      <c r="F5" s="30" t="s">
        <v>95</v>
      </c>
      <c r="G5" s="36" t="s">
        <v>96</v>
      </c>
      <c r="H5" s="102">
        <f>'Форма 4.1'!D7</f>
        <v>7</v>
      </c>
      <c r="I5" s="30" t="s">
        <v>91</v>
      </c>
      <c r="J5" s="51" t="s">
        <v>99</v>
      </c>
      <c r="K5" s="51" t="s">
        <v>99</v>
      </c>
    </row>
  </sheetData>
  <mergeCells count="3">
    <mergeCell ref="A1:K1"/>
    <mergeCell ref="E3:F3"/>
    <mergeCell ref="A2:M2"/>
  </mergeCells>
  <pageMargins left="0" right="0" top="0" bottom="0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tabSelected="1" topLeftCell="A4" workbookViewId="0">
      <selection activeCell="L16" sqref="L16"/>
    </sheetView>
  </sheetViews>
  <sheetFormatPr defaultRowHeight="18.75" x14ac:dyDescent="0.3"/>
  <cols>
    <col min="1" max="4" width="9.140625" style="42"/>
    <col min="5" max="5" width="35.5703125" style="42" customWidth="1"/>
    <col min="6" max="6" width="14.7109375" style="42" customWidth="1"/>
    <col min="7" max="7" width="15" style="42" customWidth="1"/>
    <col min="8" max="8" width="42.85546875" style="42" customWidth="1"/>
    <col min="9" max="16384" width="9.140625" style="42"/>
  </cols>
  <sheetData>
    <row r="1" spans="1:8" x14ac:dyDescent="0.3">
      <c r="A1" s="42" t="s">
        <v>97</v>
      </c>
    </row>
    <row r="4" spans="1:8" x14ac:dyDescent="0.3">
      <c r="B4" s="80" t="s">
        <v>100</v>
      </c>
      <c r="C4" s="80"/>
      <c r="D4" s="80"/>
      <c r="E4" s="80"/>
      <c r="F4" s="80"/>
      <c r="G4" s="80"/>
      <c r="H4" s="80"/>
    </row>
    <row r="6" spans="1:8" ht="19.5" thickBot="1" x14ac:dyDescent="0.35"/>
    <row r="7" spans="1:8" ht="38.25" thickBot="1" x14ac:dyDescent="0.35">
      <c r="B7" s="39" t="s">
        <v>0</v>
      </c>
      <c r="C7" s="93" t="s">
        <v>64</v>
      </c>
      <c r="D7" s="94"/>
      <c r="E7" s="95"/>
      <c r="F7" s="44" t="s">
        <v>65</v>
      </c>
      <c r="G7" s="44" t="s">
        <v>65</v>
      </c>
      <c r="H7" s="50" t="s">
        <v>88</v>
      </c>
    </row>
    <row r="8" spans="1:8" ht="37.5" customHeight="1" x14ac:dyDescent="0.3">
      <c r="B8" s="40">
        <v>1</v>
      </c>
      <c r="C8" s="96" t="s">
        <v>66</v>
      </c>
      <c r="D8" s="97"/>
      <c r="E8" s="98"/>
      <c r="F8" s="99" t="s">
        <v>67</v>
      </c>
      <c r="G8" s="87" t="s">
        <v>67</v>
      </c>
      <c r="H8" s="90" t="s">
        <v>98</v>
      </c>
    </row>
    <row r="9" spans="1:8" ht="54.75" customHeight="1" x14ac:dyDescent="0.3">
      <c r="B9" s="40"/>
      <c r="C9" s="81" t="s">
        <v>68</v>
      </c>
      <c r="D9" s="82"/>
      <c r="E9" s="83"/>
      <c r="F9" s="100"/>
      <c r="G9" s="88"/>
      <c r="H9" s="91"/>
    </row>
    <row r="10" spans="1:8" ht="51.75" customHeight="1" x14ac:dyDescent="0.3">
      <c r="B10" s="40"/>
      <c r="C10" s="81" t="s">
        <v>69</v>
      </c>
      <c r="D10" s="82"/>
      <c r="E10" s="83"/>
      <c r="F10" s="101"/>
      <c r="G10" s="89"/>
      <c r="H10" s="92"/>
    </row>
    <row r="11" spans="1:8" ht="71.25" customHeight="1" x14ac:dyDescent="0.3">
      <c r="B11" s="40">
        <v>2</v>
      </c>
      <c r="C11" s="81" t="s">
        <v>70</v>
      </c>
      <c r="D11" s="82"/>
      <c r="E11" s="83"/>
      <c r="F11" s="43" t="s">
        <v>71</v>
      </c>
      <c r="G11" s="45" t="s">
        <v>71</v>
      </c>
      <c r="H11" s="48" t="s">
        <v>99</v>
      </c>
    </row>
    <row r="12" spans="1:8" ht="60" customHeight="1" x14ac:dyDescent="0.3">
      <c r="B12" s="40" t="s">
        <v>40</v>
      </c>
      <c r="C12" s="81" t="s">
        <v>72</v>
      </c>
      <c r="D12" s="82"/>
      <c r="E12" s="83"/>
      <c r="F12" s="43" t="s">
        <v>71</v>
      </c>
      <c r="G12" s="45" t="s">
        <v>71</v>
      </c>
      <c r="H12" s="48" t="s">
        <v>99</v>
      </c>
    </row>
    <row r="13" spans="1:8" ht="72.75" customHeight="1" x14ac:dyDescent="0.3">
      <c r="B13" s="40" t="s">
        <v>41</v>
      </c>
      <c r="C13" s="81" t="s">
        <v>73</v>
      </c>
      <c r="D13" s="82"/>
      <c r="E13" s="83"/>
      <c r="F13" s="43" t="s">
        <v>71</v>
      </c>
      <c r="G13" s="45" t="s">
        <v>71</v>
      </c>
      <c r="H13" s="48" t="s">
        <v>99</v>
      </c>
    </row>
    <row r="14" spans="1:8" ht="83.25" customHeight="1" x14ac:dyDescent="0.3">
      <c r="B14" s="40">
        <v>3</v>
      </c>
      <c r="C14" s="81" t="s">
        <v>74</v>
      </c>
      <c r="D14" s="82"/>
      <c r="E14" s="83"/>
      <c r="F14" s="43" t="s">
        <v>75</v>
      </c>
      <c r="G14" s="46" t="s">
        <v>75</v>
      </c>
      <c r="H14" s="48" t="s">
        <v>99</v>
      </c>
    </row>
    <row r="15" spans="1:8" ht="85.5" customHeight="1" thickBot="1" x14ac:dyDescent="0.35">
      <c r="B15" s="41">
        <v>4</v>
      </c>
      <c r="C15" s="84" t="s">
        <v>76</v>
      </c>
      <c r="D15" s="85"/>
      <c r="E15" s="86"/>
      <c r="F15" s="53" t="s">
        <v>75</v>
      </c>
      <c r="G15" s="47" t="s">
        <v>75</v>
      </c>
      <c r="H15" s="49" t="s">
        <v>99</v>
      </c>
    </row>
  </sheetData>
  <mergeCells count="13">
    <mergeCell ref="B4:H4"/>
    <mergeCell ref="C12:E12"/>
    <mergeCell ref="C13:E13"/>
    <mergeCell ref="C14:E14"/>
    <mergeCell ref="C15:E15"/>
    <mergeCell ref="G8:G10"/>
    <mergeCell ref="H8:H10"/>
    <mergeCell ref="C7:E7"/>
    <mergeCell ref="C8:E8"/>
    <mergeCell ref="F8:F10"/>
    <mergeCell ref="C9:E9"/>
    <mergeCell ref="C10:E10"/>
    <mergeCell ref="C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4.1</vt:lpstr>
      <vt:lpstr>Форма 4.2</vt:lpstr>
      <vt:lpstr>Форма 4.3</vt:lpstr>
      <vt:lpstr>'Форма 4.1'!Область_печати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Лежнева Ольга Дмитриевна</dc:creator>
  <cp:lastModifiedBy>Энерго Север</cp:lastModifiedBy>
  <cp:lastPrinted>2024-03-21T11:33:18Z</cp:lastPrinted>
  <dcterms:created xsi:type="dcterms:W3CDTF">2015-08-31T06:10:52Z</dcterms:created>
  <dcterms:modified xsi:type="dcterms:W3CDTF">2024-03-22T06:31:42Z</dcterms:modified>
</cp:coreProperties>
</file>